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20/Q1/"/>
    </mc:Choice>
  </mc:AlternateContent>
  <xr:revisionPtr revIDLastSave="0" documentId="8_{000BACBD-BD42-4A5C-952F-3F83FC22F2B9}" xr6:coauthVersionLast="45" xr6:coauthVersionMax="45" xr10:uidLastSave="{00000000-0000-0000-0000-000000000000}"/>
  <bookViews>
    <workbookView xWindow="28680" yWindow="-120" windowWidth="29040" windowHeight="15840" tabRatio="728"/>
  </bookViews>
  <sheets>
    <sheet name="NORDEN GROUP PL" sheetId="14" r:id="rId1"/>
    <sheet name="NORDEN Group - Balance Sheet" sheetId="6" r:id="rId2"/>
    <sheet name="Tankers" sheetId="11" r:id="rId3"/>
    <sheet name="Dry Owner" sheetId="8" r:id="rId4"/>
    <sheet name="Dry Cargo" sheetId="13" r:id="rId5"/>
    <sheet name="Asset Management" sheetId="16" r:id="rId6"/>
    <sheet name="Dry Operator" sheetId="9" r:id="rId7"/>
    <sheet name="Tanker Operator" sheetId="15" r:id="rId8"/>
    <sheet name="Elimination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5" i="14" l="1"/>
  <c r="S33" i="14"/>
  <c r="S32" i="14"/>
  <c r="S34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S6" i="14"/>
  <c r="S57" i="6"/>
  <c r="S60" i="6"/>
  <c r="S47" i="6"/>
  <c r="S41" i="6"/>
  <c r="S28" i="6"/>
  <c r="S31" i="6"/>
  <c r="S15" i="6"/>
  <c r="S12" i="6"/>
  <c r="M10" i="10"/>
  <c r="M15" i="10"/>
  <c r="M18" i="10"/>
  <c r="M23" i="10"/>
  <c r="M28" i="10"/>
  <c r="M31" i="10"/>
  <c r="M36" i="10"/>
  <c r="C37" i="15"/>
  <c r="M10" i="9"/>
  <c r="M15" i="9"/>
  <c r="M18" i="9"/>
  <c r="M23" i="9"/>
  <c r="M28" i="9"/>
  <c r="M31" i="9"/>
  <c r="M37" i="9"/>
  <c r="H10" i="16"/>
  <c r="H15" i="16"/>
  <c r="H18" i="16"/>
  <c r="H23" i="16"/>
  <c r="H28" i="16"/>
  <c r="H31" i="16"/>
  <c r="H37" i="16"/>
  <c r="C10" i="16"/>
  <c r="C15" i="16"/>
  <c r="C18" i="16"/>
  <c r="C23" i="16"/>
  <c r="C28" i="16"/>
  <c r="C31" i="16"/>
  <c r="C37" i="16"/>
  <c r="H10" i="15"/>
  <c r="H15" i="15"/>
  <c r="H18" i="15"/>
  <c r="H23" i="15"/>
  <c r="H28" i="15"/>
  <c r="H31" i="15"/>
  <c r="H37" i="15"/>
  <c r="R10" i="10"/>
  <c r="R15" i="10"/>
  <c r="R18" i="10"/>
  <c r="R23" i="10"/>
  <c r="R28" i="10"/>
  <c r="R31" i="10"/>
  <c r="R36" i="10"/>
  <c r="R10" i="9"/>
  <c r="R15" i="9"/>
  <c r="R18" i="9"/>
  <c r="R23" i="9"/>
  <c r="R28" i="9"/>
  <c r="R31" i="9"/>
  <c r="R37" i="9"/>
  <c r="N57" i="6"/>
  <c r="N60" i="6"/>
  <c r="N62" i="6"/>
  <c r="N64" i="6"/>
  <c r="N47" i="6"/>
  <c r="N41" i="6"/>
  <c r="G18" i="10"/>
  <c r="G23" i="10"/>
  <c r="G28" i="10"/>
  <c r="G31" i="10"/>
  <c r="G36" i="10"/>
  <c r="M57" i="6"/>
  <c r="M60" i="6"/>
  <c r="M47" i="6"/>
  <c r="M41" i="6"/>
  <c r="F18" i="10"/>
  <c r="F23" i="10"/>
  <c r="F28" i="10"/>
  <c r="F31" i="10"/>
  <c r="F36" i="10"/>
  <c r="L57" i="6"/>
  <c r="L60" i="6"/>
  <c r="L62" i="6"/>
  <c r="L64" i="6"/>
  <c r="L47" i="6"/>
  <c r="L41" i="6"/>
  <c r="H18" i="10"/>
  <c r="H23" i="10"/>
  <c r="H28" i="10"/>
  <c r="H31" i="10"/>
  <c r="H36" i="10"/>
  <c r="S36" i="14"/>
  <c r="S62" i="6"/>
  <c r="S64" i="6"/>
  <c r="S17" i="6"/>
  <c r="S33" i="6"/>
  <c r="S38" i="14"/>
  <c r="S10" i="14"/>
  <c r="S15" i="14"/>
  <c r="S18" i="14"/>
  <c r="S23" i="14"/>
  <c r="S28" i="14"/>
  <c r="S31" i="14"/>
  <c r="M62" i="6"/>
  <c r="M64" i="6"/>
</calcChain>
</file>

<file path=xl/sharedStrings.xml><?xml version="1.0" encoding="utf-8"?>
<sst xmlns="http://schemas.openxmlformats.org/spreadsheetml/2006/main" count="380" uniqueCount="81">
  <si>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</si>
  <si>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</si>
  <si>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</si>
  <si>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</si>
  <si>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</si>
  <si>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</si>
  <si>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</si>
  <si>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</si>
  <si>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</si>
  <si>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</si>
  <si>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</si>
  <si>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</si>
  <si>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</si>
  <si>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</si>
  <si>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</si>
  <si>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</si>
  <si>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</si>
  <si>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</si>
  <si>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</si>
  <si>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</si>
  <si>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</si>
  <si>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</si>
  <si>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</si>
  <si>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</si>
  <si>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</si>
  <si>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</si>
  <si>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</si>
  <si>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</si>
  <si>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ASSETS</t>
  </si>
  <si>
    <t>Vessels</t>
  </si>
  <si>
    <t>Property and equipment</t>
  </si>
  <si>
    <t>Prepayments on vessels and newbuildings</t>
  </si>
  <si>
    <t>Tangible assets</t>
  </si>
  <si>
    <t>Investment in joint ventures</t>
  </si>
  <si>
    <t>Financial assets</t>
  </si>
  <si>
    <t>Non-current assets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</si>
  <si>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</si>
  <si>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</si>
  <si>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</si>
  <si>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</si>
  <si>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</si>
  <si>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</si>
  <si>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</si>
  <si>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</si>
  <si>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Current assets</t>
  </si>
  <si>
    <t>TOTAL ASSETS</t>
  </si>
  <si>
    <t>EQUITY AND LIABILITIES</t>
  </si>
  <si>
    <t>Share capital</t>
  </si>
  <si>
    <t>Reserves</t>
  </si>
  <si>
    <t>Retained earnings</t>
  </si>
  <si>
    <t>Equity</t>
  </si>
  <si>
    <t>Loans</t>
  </si>
  <si>
    <t>Provisions</t>
  </si>
  <si>
    <t>Non-current liabilities</t>
  </si>
  <si>
    <t>Trade payables</t>
  </si>
  <si>
    <t>Debt to joint ventures</t>
  </si>
  <si>
    <t>Other payables</t>
  </si>
  <si>
    <t>Deferred income</t>
  </si>
  <si>
    <t>Liabilities relating to vessels held for sale</t>
  </si>
  <si>
    <t>Current liabilities</t>
  </si>
  <si>
    <t>Liabilities</t>
  </si>
  <si>
    <t>TOTAL EQUITY AND LIABILITIES</t>
  </si>
  <si>
    <t>Prepayments received on vessels for resale</t>
  </si>
  <si>
    <t>Statement of financial position of NORDEN Group</t>
  </si>
  <si>
    <t xml:space="preserve">Q2 </t>
  </si>
  <si>
    <t>Income tax payable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</si>
  <si>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</si>
  <si>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</si>
  <si>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</si>
  <si>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</si>
  <si>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</si>
  <si>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</si>
  <si>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Full year</t>
  </si>
  <si>
    <t>Tax receivables</t>
  </si>
  <si>
    <t>Segment information - Dry Owner Q3 2017 - Q4 2019</t>
  </si>
  <si>
    <t>Segment information - Asset Management Q1 2020</t>
  </si>
  <si>
    <t>Segment information - Dry Operator Q3 2017 - Q1 2020</t>
  </si>
  <si>
    <t>Segment information - Tanker Operator Q1 2020</t>
  </si>
  <si>
    <t>Segment information - eliminationer of NORDEN Group Q3 2017 - Q1 2020</t>
  </si>
  <si>
    <t>Segment information - Tankers Q1 2016 - Q4 2019</t>
  </si>
  <si>
    <t>Segment information - Dry Cargo Q1 2016 - Q2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</si>
</sst>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"/>
    <numFmt numFmtId="189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4" borderId="10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4" borderId="0" xfId="0" applyFont="1" applyFill="1"/>
    <xf numFmtId="0" fontId="2" fillId="3" borderId="8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2" xfId="0" applyFill="1" applyBorder="1"/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3" xfId="0" applyNumberFormat="1" applyBorder="1"/>
    <xf numFmtId="0" fontId="0" fillId="0" borderId="0" xfId="0" applyFill="1" applyBorder="1" applyAlignment="1">
      <alignment horizontal="right"/>
    </xf>
    <xf numFmtId="189" fontId="1" fillId="4" borderId="0" xfId="0" applyNumberFormat="1" applyFont="1" applyFill="1" applyBorder="1"/>
    <xf numFmtId="189" fontId="0" fillId="0" borderId="0" xfId="0" applyNumberFormat="1" applyFill="1" applyBorder="1"/>
    <xf numFmtId="189" fontId="0" fillId="0" borderId="3" xfId="0" applyNumberFormat="1" applyBorder="1"/>
    <xf numFmtId="189" fontId="0" fillId="0" borderId="0" xfId="0" applyNumberFormat="1"/>
    <xf numFmtId="189" fontId="0" fillId="0" borderId="2" xfId="0" applyNumberFormat="1" applyFill="1" applyBorder="1"/>
    <xf numFmtId="189" fontId="0" fillId="0" borderId="13" xfId="0" applyNumberFormat="1" applyBorder="1"/>
    <xf numFmtId="189" fontId="1" fillId="4" borderId="3" xfId="0" applyNumberFormat="1" applyFont="1" applyFill="1" applyBorder="1"/>
    <xf numFmtId="189" fontId="1" fillId="0" borderId="0" xfId="0" applyNumberFormat="1" applyFont="1"/>
    <xf numFmtId="189" fontId="0" fillId="0" borderId="0" xfId="0" applyNumberFormat="1" applyBorder="1"/>
    <xf numFmtId="189" fontId="0" fillId="0" borderId="2" xfId="0" applyNumberFormat="1" applyBorder="1"/>
    <xf numFmtId="189" fontId="0" fillId="0" borderId="0" xfId="0" applyNumberFormat="1" applyFont="1" applyBorder="1"/>
    <xf numFmtId="189" fontId="0" fillId="0" borderId="0" xfId="0" applyNumberFormat="1" applyFont="1" applyFill="1" applyBorder="1"/>
    <xf numFmtId="189" fontId="0" fillId="0" borderId="3" xfId="0" applyNumberFormat="1" applyFont="1" applyBorder="1"/>
    <xf numFmtId="189" fontId="0" fillId="0" borderId="2" xfId="0" applyNumberFormat="1" applyFont="1" applyFill="1" applyBorder="1"/>
    <xf numFmtId="189" fontId="0" fillId="0" borderId="13" xfId="0" applyNumberFormat="1" applyFont="1" applyBorder="1"/>
    <xf numFmtId="189" fontId="1" fillId="0" borderId="0" xfId="0" applyNumberFormat="1" applyFont="1" applyBorder="1"/>
    <xf numFmtId="189" fontId="1" fillId="0" borderId="3" xfId="0" applyNumberFormat="1" applyFont="1" applyBorder="1"/>
    <xf numFmtId="189" fontId="1" fillId="3" borderId="8" xfId="0" applyNumberFormat="1" applyFont="1" applyFill="1" applyBorder="1"/>
    <xf numFmtId="189" fontId="1" fillId="3" borderId="2" xfId="0" applyNumberFormat="1" applyFont="1" applyFill="1" applyBorder="1"/>
    <xf numFmtId="189" fontId="1" fillId="3" borderId="13" xfId="0" applyNumberFormat="1" applyFont="1" applyFill="1" applyBorder="1"/>
    <xf numFmtId="189" fontId="0" fillId="0" borderId="3" xfId="0" applyNumberFormat="1" applyFont="1" applyFill="1" applyBorder="1"/>
    <xf numFmtId="189" fontId="0" fillId="0" borderId="14" xfId="0" applyNumberFormat="1" applyFill="1" applyBorder="1"/>
    <xf numFmtId="189" fontId="0" fillId="0" borderId="14" xfId="0" applyNumberFormat="1" applyBorder="1"/>
    <xf numFmtId="189" fontId="0" fillId="0" borderId="3" xfId="0" applyNumberFormat="1" applyFill="1" applyBorder="1"/>
    <xf numFmtId="189" fontId="0" fillId="0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189" fontId="0" fillId="0" borderId="3" xfId="0" applyNumberFormat="1" applyFill="1" applyBorder="1" applyAlignment="1">
      <alignment horizontal="center"/>
    </xf>
    <xf numFmtId="189" fontId="1" fillId="4" borderId="1" xfId="0" applyNumberFormat="1" applyFont="1" applyFill="1" applyBorder="1"/>
    <xf numFmtId="189" fontId="1" fillId="4" borderId="15" xfId="0" applyNumberFormat="1" applyFont="1" applyFill="1" applyBorder="1"/>
    <xf numFmtId="189" fontId="0" fillId="0" borderId="0" xfId="0" applyNumberFormat="1" applyBorder="1" applyAlignment="1">
      <alignment horizontal="right"/>
    </xf>
    <xf numFmtId="189" fontId="1" fillId="4" borderId="1" xfId="0" applyNumberFormat="1" applyFont="1" applyFill="1" applyBorder="1" applyAlignment="1">
      <alignment horizontal="right"/>
    </xf>
    <xf numFmtId="189" fontId="1" fillId="3" borderId="16" xfId="0" applyNumberFormat="1" applyFont="1" applyFill="1" applyBorder="1"/>
    <xf numFmtId="189" fontId="1" fillId="3" borderId="8" xfId="0" applyNumberFormat="1" applyFont="1" applyFill="1" applyBorder="1" applyAlignment="1">
      <alignment horizontal="right"/>
    </xf>
    <xf numFmtId="189" fontId="0" fillId="2" borderId="0" xfId="0" applyNumberFormat="1" applyFill="1" applyBorder="1"/>
    <xf numFmtId="189" fontId="0" fillId="2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/>
    <xf numFmtId="189" fontId="0" fillId="0" borderId="3" xfId="0" applyNumberFormat="1" applyFill="1" applyBorder="1" applyAlignment="1"/>
    <xf numFmtId="189" fontId="1" fillId="4" borderId="0" xfId="0" applyNumberFormat="1" applyFont="1" applyFill="1"/>
    <xf numFmtId="189" fontId="1" fillId="0" borderId="0" xfId="0" applyNumberFormat="1" applyFont="1" applyFill="1"/>
    <xf numFmtId="189" fontId="0" fillId="0" borderId="4" xfId="0" applyNumberFormat="1" applyFill="1" applyBorder="1"/>
    <xf numFmtId="189" fontId="0" fillId="0" borderId="4" xfId="0" applyNumberFormat="1" applyBorder="1"/>
    <xf numFmtId="189" fontId="1" fillId="4" borderId="10" xfId="0" applyNumberFormat="1" applyFont="1" applyFill="1" applyBorder="1"/>
    <xf numFmtId="189" fontId="1" fillId="3" borderId="9" xfId="0" applyNumberFormat="1" applyFont="1" applyFill="1" applyBorder="1"/>
    <xf numFmtId="189" fontId="0" fillId="2" borderId="3" xfId="0" applyNumberFormat="1" applyFill="1" applyBorder="1"/>
    <xf numFmtId="189" fontId="0" fillId="2" borderId="4" xfId="0" applyNumberFormat="1" applyFill="1" applyBorder="1"/>
    <xf numFmtId="189" fontId="0" fillId="2" borderId="13" xfId="0" applyNumberFormat="1" applyFill="1" applyBorder="1"/>
    <xf numFmtId="189" fontId="0" fillId="2" borderId="2" xfId="0" applyNumberFormat="1" applyFill="1" applyBorder="1"/>
    <xf numFmtId="189" fontId="0" fillId="2" borderId="14" xfId="0" applyNumberFormat="1" applyFill="1" applyBorder="1"/>
    <xf numFmtId="189" fontId="0" fillId="0" borderId="3" xfId="0" applyNumberFormat="1" applyFill="1" applyBorder="1" applyAlignment="1">
      <alignment horizontal="right"/>
    </xf>
    <xf numFmtId="1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 horizontal="center"/>
    </xf>
    <xf numFmtId="189" fontId="0" fillId="0" borderId="18" xfId="0" applyNumberFormat="1" applyBorder="1"/>
    <xf numFmtId="0" fontId="0" fillId="0" borderId="18" xfId="0" applyBorder="1"/>
    <xf numFmtId="0" fontId="1" fillId="0" borderId="18" xfId="0" applyFont="1" applyBorder="1" applyAlignment="1">
      <alignment horizontal="center"/>
    </xf>
    <xf numFmtId="189" fontId="0" fillId="0" borderId="19" xfId="0" applyNumberFormat="1" applyBorder="1"/>
    <xf numFmtId="189" fontId="1" fillId="4" borderId="20" xfId="0" applyNumberFormat="1" applyFont="1" applyFill="1" applyBorder="1"/>
    <xf numFmtId="189" fontId="2" fillId="4" borderId="20" xfId="0" applyNumberFormat="1" applyFont="1" applyFill="1" applyBorder="1"/>
    <xf numFmtId="189" fontId="1" fillId="3" borderId="21" xfId="0" applyNumberFormat="1" applyFont="1" applyFill="1" applyBorder="1"/>
    <xf numFmtId="3" fontId="0" fillId="0" borderId="0" xfId="0" applyNumberFormat="1" applyBorder="1"/>
    <xf numFmtId="3" fontId="0" fillId="0" borderId="18" xfId="0" applyNumberFormat="1" applyBorder="1"/>
    <xf numFmtId="3" fontId="1" fillId="4" borderId="20" xfId="0" applyNumberFormat="1" applyFont="1" applyFill="1" applyBorder="1"/>
    <xf numFmtId="3" fontId="2" fillId="4" borderId="20" xfId="0" applyNumberFormat="1" applyFont="1" applyFill="1" applyBorder="1"/>
    <xf numFmtId="3" fontId="1" fillId="3" borderId="21" xfId="0" applyNumberFormat="1" applyFont="1" applyFill="1" applyBorder="1"/>
    <xf numFmtId="3" fontId="0" fillId="0" borderId="0" xfId="0" applyNumberFormat="1"/>
    <xf numFmtId="3" fontId="0" fillId="0" borderId="2" xfId="0" applyNumberFormat="1" applyBorder="1"/>
    <xf numFmtId="189" fontId="2" fillId="4" borderId="1" xfId="0" applyNumberFormat="1" applyFont="1" applyFill="1" applyBorder="1"/>
    <xf numFmtId="189" fontId="0" fillId="0" borderId="13" xfId="0" applyNumberFormat="1" applyFont="1" applyFill="1" applyBorder="1"/>
    <xf numFmtId="189" fontId="1" fillId="0" borderId="3" xfId="0" applyNumberFormat="1" applyFont="1" applyFill="1" applyBorder="1"/>
    <xf numFmtId="189" fontId="2" fillId="3" borderId="16" xfId="0" applyNumberFormat="1" applyFont="1" applyFill="1" applyBorder="1"/>
    <xf numFmtId="189" fontId="0" fillId="0" borderId="4" xfId="0" applyNumberFormat="1" applyFont="1" applyFill="1" applyBorder="1"/>
    <xf numFmtId="189" fontId="1" fillId="0" borderId="15" xfId="0" applyNumberFormat="1" applyFont="1" applyFill="1" applyBorder="1"/>
    <xf numFmtId="189" fontId="1" fillId="0" borderId="1" xfId="0" applyNumberFormat="1" applyFont="1" applyFill="1" applyBorder="1"/>
    <xf numFmtId="189" fontId="2" fillId="3" borderId="8" xfId="0" applyNumberFormat="1" applyFont="1" applyFill="1" applyBorder="1"/>
    <xf numFmtId="189" fontId="2" fillId="3" borderId="9" xfId="0" applyNumberFormat="1" applyFont="1" applyFill="1" applyBorder="1"/>
    <xf numFmtId="3" fontId="0" fillId="0" borderId="0" xfId="0" applyNumberFormat="1" applyFill="1" applyBorder="1"/>
    <xf numFmtId="3" fontId="0" fillId="0" borderId="2" xfId="0" applyNumberFormat="1" applyFill="1" applyBorder="1"/>
    <xf numFmtId="3" fontId="0" fillId="0" borderId="3" xfId="0" applyNumberFormat="1" applyBorder="1"/>
    <xf numFmtId="3" fontId="0" fillId="0" borderId="4" xfId="0" applyNumberFormat="1" applyFill="1" applyBorder="1"/>
    <xf numFmtId="3" fontId="0" fillId="0" borderId="3" xfId="0" applyNumberFormat="1" applyFill="1" applyBorder="1"/>
    <xf numFmtId="3" fontId="0" fillId="0" borderId="4" xfId="0" applyNumberFormat="1" applyBorder="1"/>
    <xf numFmtId="3" fontId="0" fillId="0" borderId="0" xfId="0" applyNumberFormat="1" applyFill="1" applyBorder="1" applyAlignment="1">
      <alignment horizontal="right"/>
    </xf>
    <xf numFmtId="3" fontId="0" fillId="0" borderId="3" xfId="0" applyNumberForma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23" xfId="0" applyBorder="1"/>
    <xf numFmtId="0" fontId="0" fillId="0" borderId="23" xfId="0" applyFill="1" applyBorder="1"/>
    <xf numFmtId="0" fontId="0" fillId="0" borderId="19" xfId="0" applyBorder="1"/>
    <xf numFmtId="0" fontId="0" fillId="0" borderId="22" xfId="0" applyBorder="1"/>
    <xf numFmtId="189" fontId="1" fillId="4" borderId="4" xfId="0" applyNumberFormat="1" applyFont="1" applyFill="1" applyBorder="1"/>
    <xf numFmtId="189" fontId="0" fillId="0" borderId="14" xfId="0" applyNumberFormat="1" applyFont="1" applyFill="1" applyBorder="1"/>
    <xf numFmtId="189" fontId="1" fillId="0" borderId="4" xfId="0" applyNumberFormat="1" applyFont="1" applyBorder="1"/>
    <xf numFmtId="189" fontId="2" fillId="4" borderId="15" xfId="0" applyNumberFormat="1" applyFont="1" applyFill="1" applyBorder="1"/>
    <xf numFmtId="189" fontId="0" fillId="0" borderId="16" xfId="0" applyNumberFormat="1" applyBorder="1"/>
    <xf numFmtId="189" fontId="2" fillId="4" borderId="10" xfId="0" applyNumberFormat="1" applyFont="1" applyFill="1" applyBorder="1"/>
    <xf numFmtId="189" fontId="0" fillId="0" borderId="15" xfId="0" applyNumberFormat="1" applyBorder="1"/>
    <xf numFmtId="189" fontId="1" fillId="0" borderId="15" xfId="0" applyNumberFormat="1" applyFont="1" applyBorder="1"/>
    <xf numFmtId="189" fontId="1" fillId="0" borderId="1" xfId="0" applyNumberFormat="1" applyFont="1" applyBorder="1"/>
    <xf numFmtId="0" fontId="4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29" name="Picture 3">
          <a:extLst>
            <a:ext uri="{FF2B5EF4-FFF2-40B4-BE49-F238E27FC236}">
              <a16:creationId xmlns:a16="http://schemas.microsoft.com/office/drawing/2014/main" id="{8542CD33-1049-4165-93AA-2426CDF9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52" name="Picture 2">
          <a:extLst>
            <a:ext uri="{FF2B5EF4-FFF2-40B4-BE49-F238E27FC236}">
              <a16:creationId xmlns:a16="http://schemas.microsoft.com/office/drawing/2014/main" id="{D94D1F0E-D119-4A3C-8E35-1E54EECE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75" name="Picture 1">
          <a:extLst>
            <a:ext uri="{FF2B5EF4-FFF2-40B4-BE49-F238E27FC236}">
              <a16:creationId xmlns:a16="http://schemas.microsoft.com/office/drawing/2014/main" id="{B9AD0DA2-2328-4C5A-88F1-7125D01E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23" name="Picture 1">
          <a:extLst>
            <a:ext uri="{FF2B5EF4-FFF2-40B4-BE49-F238E27FC236}">
              <a16:creationId xmlns:a16="http://schemas.microsoft.com/office/drawing/2014/main" id="{5FCDA61A-0F59-4563-82A6-70C4E008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199" name="Picture 1">
          <a:extLst>
            <a:ext uri="{FF2B5EF4-FFF2-40B4-BE49-F238E27FC236}">
              <a16:creationId xmlns:a16="http://schemas.microsoft.com/office/drawing/2014/main" id="{FCF2B43A-BC7D-450E-BFFD-1943FC99B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31" name="Picture 1">
          <a:extLst>
            <a:ext uri="{FF2B5EF4-FFF2-40B4-BE49-F238E27FC236}">
              <a16:creationId xmlns:a16="http://schemas.microsoft.com/office/drawing/2014/main" id="{E1909512-D084-43AB-A9A9-28271F7A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47" name="Picture 1">
          <a:extLst>
            <a:ext uri="{FF2B5EF4-FFF2-40B4-BE49-F238E27FC236}">
              <a16:creationId xmlns:a16="http://schemas.microsoft.com/office/drawing/2014/main" id="{2FB6DFA4-8807-45D1-A7F8-02CB2B34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07" name="Picture 1">
          <a:extLst>
            <a:ext uri="{FF2B5EF4-FFF2-40B4-BE49-F238E27FC236}">
              <a16:creationId xmlns:a16="http://schemas.microsoft.com/office/drawing/2014/main" id="{839FE756-99E3-4FD6-A930-75D2547E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71" name="Picture 1">
          <a:extLst>
            <a:ext uri="{FF2B5EF4-FFF2-40B4-BE49-F238E27FC236}">
              <a16:creationId xmlns:a16="http://schemas.microsoft.com/office/drawing/2014/main" id="{68521618-B3E2-4B08-B471-0CE0BB5D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workbookViewId="0">
      <pane xSplit="2" ySplit="4" topLeftCell="Q5" activePane="bottomRight" state="frozen"/>
      <selection pane="topRight" activeCell="C1" sqref="C1"/>
      <selection pane="bottomLeft" activeCell="A5" sqref="A5"/>
      <selection pane="bottomRight" activeCell="T1" sqref="T1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  <col min="24" max="24" width="9.140625" style="64" hidden="1" customWidth="1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61"/>
      <c r="T1" s="4"/>
      <c r="U1" s="4"/>
      <c r="V1" s="4"/>
    </row>
    <row r="2" spans="1:27" ht="19.5" thickBot="1" x14ac:dyDescent="0.35">
      <c r="A2" s="35" t="s">
        <v>66</v>
      </c>
      <c r="X2" s="115"/>
    </row>
    <row r="3" spans="1:27" ht="15.75" thickBot="1" x14ac:dyDescent="0.3">
      <c r="C3" s="162">
        <v>2016</v>
      </c>
      <c r="D3" s="163"/>
      <c r="E3" s="163"/>
      <c r="F3" s="164"/>
      <c r="G3" s="162">
        <v>2017</v>
      </c>
      <c r="H3" s="163"/>
      <c r="I3" s="163"/>
      <c r="J3" s="163"/>
      <c r="K3" s="162">
        <v>2018</v>
      </c>
      <c r="L3" s="163"/>
      <c r="M3" s="163"/>
      <c r="N3" s="163"/>
      <c r="O3" s="162">
        <v>2019</v>
      </c>
      <c r="P3" s="163"/>
      <c r="Q3" s="163"/>
      <c r="R3" s="164"/>
      <c r="S3" s="162">
        <v>2020</v>
      </c>
      <c r="T3" s="163"/>
      <c r="U3" s="163"/>
      <c r="V3" s="164"/>
      <c r="X3" s="110">
        <v>2020</v>
      </c>
    </row>
    <row r="4" spans="1:27" ht="15.75" thickBot="1" x14ac:dyDescent="0.3">
      <c r="A4" s="3" t="s">
        <v>23</v>
      </c>
      <c r="B4" s="4"/>
      <c r="C4" s="36" t="s">
        <v>17</v>
      </c>
      <c r="D4" s="37" t="s">
        <v>18</v>
      </c>
      <c r="E4" s="37" t="s">
        <v>19</v>
      </c>
      <c r="F4" s="38" t="s">
        <v>20</v>
      </c>
      <c r="G4" s="36" t="s">
        <v>17</v>
      </c>
      <c r="H4" s="37" t="s">
        <v>18</v>
      </c>
      <c r="I4" s="37" t="s">
        <v>19</v>
      </c>
      <c r="J4" s="44" t="s">
        <v>20</v>
      </c>
      <c r="K4" s="51" t="s">
        <v>17</v>
      </c>
      <c r="L4" s="53" t="s">
        <v>64</v>
      </c>
      <c r="M4" s="53" t="s">
        <v>19</v>
      </c>
      <c r="N4" s="54" t="s">
        <v>20</v>
      </c>
      <c r="O4" s="143" t="s">
        <v>17</v>
      </c>
      <c r="P4" s="144" t="s">
        <v>64</v>
      </c>
      <c r="Q4" s="144" t="s">
        <v>19</v>
      </c>
      <c r="R4" s="145" t="s">
        <v>20</v>
      </c>
      <c r="S4" s="56" t="s">
        <v>17</v>
      </c>
      <c r="T4" s="57" t="s">
        <v>64</v>
      </c>
      <c r="U4" s="57" t="s">
        <v>19</v>
      </c>
      <c r="V4" s="58" t="s">
        <v>20</v>
      </c>
      <c r="X4" s="111" t="s">
        <v>72</v>
      </c>
    </row>
    <row r="5" spans="1:27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8"/>
      <c r="M5" s="8"/>
      <c r="N5" s="8"/>
      <c r="O5" s="5"/>
      <c r="P5" s="6"/>
      <c r="Q5" s="6"/>
      <c r="R5" s="9"/>
      <c r="S5" s="5"/>
      <c r="T5" s="6"/>
      <c r="U5" s="6"/>
      <c r="V5" s="9"/>
      <c r="X5" s="114"/>
    </row>
    <row r="6" spans="1:27" x14ac:dyDescent="0.25">
      <c r="A6" t="s">
        <v>0</v>
      </c>
      <c r="C6" s="63">
        <v>296.2</v>
      </c>
      <c r="D6" s="69">
        <v>311.8</v>
      </c>
      <c r="E6" s="69">
        <v>314.10000000000002</v>
      </c>
      <c r="F6" s="101">
        <v>329.09999999999997</v>
      </c>
      <c r="G6" s="63">
        <v>440.1</v>
      </c>
      <c r="H6" s="69">
        <v>399.6</v>
      </c>
      <c r="I6" s="69">
        <v>459.9</v>
      </c>
      <c r="J6" s="101">
        <v>509</v>
      </c>
      <c r="K6" s="63">
        <v>591.20000000000005</v>
      </c>
      <c r="L6" s="62">
        <v>616.4</v>
      </c>
      <c r="M6" s="69">
        <v>621.9</v>
      </c>
      <c r="N6" s="69">
        <v>621.9</v>
      </c>
      <c r="O6" s="63">
        <v>653</v>
      </c>
      <c r="P6" s="69">
        <v>624.1</v>
      </c>
      <c r="Q6" s="69">
        <v>649.79999999999995</v>
      </c>
      <c r="R6" s="69">
        <v>655</v>
      </c>
      <c r="S6" s="63">
        <f>'Tanker Operator'!C6+'Asset Management'!C6+'Dry Operator'!M6+Eliminations!M6</f>
        <v>614.20000000000005</v>
      </c>
      <c r="T6" s="69"/>
      <c r="U6" s="69"/>
      <c r="V6" s="69"/>
      <c r="W6" s="59"/>
      <c r="X6" s="112"/>
      <c r="Y6" s="64"/>
      <c r="Z6" s="64"/>
      <c r="AA6" s="64"/>
    </row>
    <row r="7" spans="1:27" x14ac:dyDescent="0.25">
      <c r="A7" t="s">
        <v>1</v>
      </c>
      <c r="C7" s="63">
        <v>0</v>
      </c>
      <c r="D7" s="69">
        <v>0</v>
      </c>
      <c r="E7" s="69">
        <v>0</v>
      </c>
      <c r="F7" s="101">
        <v>0</v>
      </c>
      <c r="G7" s="69">
        <v>0</v>
      </c>
      <c r="H7" s="69">
        <v>0</v>
      </c>
      <c r="I7" s="69">
        <v>0</v>
      </c>
      <c r="J7" s="69">
        <v>0</v>
      </c>
      <c r="K7" s="63">
        <v>0</v>
      </c>
      <c r="L7" s="62">
        <v>0</v>
      </c>
      <c r="M7" s="69">
        <v>0</v>
      </c>
      <c r="N7" s="69">
        <v>0</v>
      </c>
      <c r="O7" s="63">
        <v>0</v>
      </c>
      <c r="P7" s="69">
        <v>0</v>
      </c>
      <c r="Q7" s="69">
        <v>0</v>
      </c>
      <c r="R7" s="69">
        <v>-7.1054273576010019E-15</v>
      </c>
      <c r="S7" s="63">
        <f>'Tanker Operator'!C7+'Asset Management'!C7+'Dry Operator'!M7+Eliminations!M7</f>
        <v>0</v>
      </c>
      <c r="T7" s="69"/>
      <c r="U7" s="69"/>
      <c r="V7" s="69"/>
      <c r="W7" s="59"/>
      <c r="X7" s="112"/>
      <c r="Y7" s="64"/>
      <c r="Z7" s="64"/>
      <c r="AA7" s="64"/>
    </row>
    <row r="8" spans="1:27" x14ac:dyDescent="0.25">
      <c r="A8" t="s">
        <v>69</v>
      </c>
      <c r="C8" s="63"/>
      <c r="D8" s="69"/>
      <c r="E8" s="69"/>
      <c r="F8" s="101"/>
      <c r="G8" s="69"/>
      <c r="H8" s="69"/>
      <c r="I8" s="69"/>
      <c r="J8" s="69"/>
      <c r="K8" s="63"/>
      <c r="L8" s="62"/>
      <c r="M8" s="69"/>
      <c r="N8" s="69"/>
      <c r="O8" s="63">
        <v>0.5</v>
      </c>
      <c r="P8" s="69">
        <v>0.5</v>
      </c>
      <c r="Q8" s="69">
        <v>0.5</v>
      </c>
      <c r="R8" s="69">
        <v>0.50000000000000011</v>
      </c>
      <c r="S8" s="63">
        <f>'Tanker Operator'!C8+'Asset Management'!C8+'Dry Operator'!M8+Eliminations!M8</f>
        <v>0.4</v>
      </c>
      <c r="T8" s="69"/>
      <c r="U8" s="69"/>
      <c r="V8" s="69"/>
      <c r="W8" s="59"/>
      <c r="X8" s="112"/>
      <c r="Y8" s="64"/>
      <c r="Z8" s="64"/>
      <c r="AA8" s="64"/>
    </row>
    <row r="9" spans="1:27" x14ac:dyDescent="0.25">
      <c r="A9" t="s">
        <v>2</v>
      </c>
      <c r="C9" s="66">
        <v>-139.19999999999999</v>
      </c>
      <c r="D9" s="70">
        <v>-142.80000000000001</v>
      </c>
      <c r="E9" s="70">
        <v>-143.6</v>
      </c>
      <c r="F9" s="101">
        <v>-140.19999999999999</v>
      </c>
      <c r="G9" s="69">
        <v>-229</v>
      </c>
      <c r="H9" s="69">
        <v>-162.4</v>
      </c>
      <c r="I9" s="69">
        <v>-208.2</v>
      </c>
      <c r="J9" s="69">
        <v>-197</v>
      </c>
      <c r="K9" s="63">
        <v>-250.5</v>
      </c>
      <c r="L9" s="65">
        <v>-247.1</v>
      </c>
      <c r="M9" s="70">
        <v>-272.60000000000002</v>
      </c>
      <c r="N9" s="70">
        <v>-236.90000000000003</v>
      </c>
      <c r="O9" s="66">
        <v>-272.89999999999998</v>
      </c>
      <c r="P9" s="62">
        <v>-272.5</v>
      </c>
      <c r="Q9" s="62">
        <v>-258.59999999999997</v>
      </c>
      <c r="R9" s="69">
        <v>-263.69999999999993</v>
      </c>
      <c r="S9" s="63">
        <f>'Tanker Operator'!C9+'Asset Management'!C9+'Dry Operator'!M9+Eliminations!M9</f>
        <v>-282.90000000000003</v>
      </c>
      <c r="T9" s="62"/>
      <c r="U9" s="62"/>
      <c r="V9" s="69"/>
      <c r="W9" s="59"/>
      <c r="X9" s="112"/>
      <c r="Y9" s="64"/>
      <c r="Z9" s="64"/>
      <c r="AA9" s="64"/>
    </row>
    <row r="10" spans="1:27" s="1" customFormat="1" x14ac:dyDescent="0.25">
      <c r="A10" s="24" t="s">
        <v>3</v>
      </c>
      <c r="B10" s="24"/>
      <c r="C10" s="89">
        <v>157</v>
      </c>
      <c r="D10" s="61">
        <v>169</v>
      </c>
      <c r="E10" s="61">
        <v>170.50000000000003</v>
      </c>
      <c r="F10" s="102">
        <v>188.89999999999998</v>
      </c>
      <c r="G10" s="89">
        <v>211.10000000000002</v>
      </c>
      <c r="H10" s="88">
        <v>237.20000000000002</v>
      </c>
      <c r="I10" s="88">
        <v>251.7</v>
      </c>
      <c r="J10" s="102">
        <v>312</v>
      </c>
      <c r="K10" s="89">
        <v>340.70000000000005</v>
      </c>
      <c r="L10" s="61">
        <v>369.29999999999995</v>
      </c>
      <c r="M10" s="61">
        <v>349.3</v>
      </c>
      <c r="N10" s="61">
        <v>384.99999999999989</v>
      </c>
      <c r="O10" s="89">
        <v>380.6</v>
      </c>
      <c r="P10" s="88">
        <v>352.1</v>
      </c>
      <c r="Q10" s="88">
        <v>391.7</v>
      </c>
      <c r="R10" s="88">
        <v>391.79999999999995</v>
      </c>
      <c r="S10" s="89">
        <f>'Tanker Operator'!C10+'Asset Management'!C10+'Dry Operator'!M10+Eliminations!M10</f>
        <v>331.7</v>
      </c>
      <c r="T10" s="88"/>
      <c r="U10" s="88"/>
      <c r="V10" s="88"/>
      <c r="W10" s="59"/>
      <c r="X10" s="116"/>
      <c r="Y10" s="64"/>
      <c r="Z10" s="64"/>
      <c r="AA10" s="64"/>
    </row>
    <row r="11" spans="1:27" ht="6.75" customHeight="1" x14ac:dyDescent="0.25">
      <c r="C11" s="63"/>
      <c r="D11" s="69"/>
      <c r="E11" s="69"/>
      <c r="F11" s="101"/>
      <c r="G11" s="63"/>
      <c r="H11" s="69"/>
      <c r="I11" s="69"/>
      <c r="J11" s="101"/>
      <c r="K11" s="63"/>
      <c r="L11" s="69"/>
      <c r="M11" s="69"/>
      <c r="N11" s="69"/>
      <c r="O11" s="63"/>
      <c r="P11" s="69"/>
      <c r="Q11" s="69"/>
      <c r="R11" s="69"/>
      <c r="S11" s="63"/>
      <c r="T11" s="69"/>
      <c r="U11" s="69"/>
      <c r="V11" s="69"/>
      <c r="W11" s="7"/>
      <c r="X11" s="112"/>
      <c r="Y11" s="64"/>
      <c r="Z11" s="64"/>
      <c r="AA11" s="64"/>
    </row>
    <row r="12" spans="1:27" x14ac:dyDescent="0.25">
      <c r="A12" t="s">
        <v>4</v>
      </c>
      <c r="C12" s="63">
        <v>1.8</v>
      </c>
      <c r="D12" s="69">
        <v>5</v>
      </c>
      <c r="E12" s="69">
        <v>2.5</v>
      </c>
      <c r="F12" s="69">
        <v>3.4000000000000004</v>
      </c>
      <c r="G12" s="63">
        <v>2.9</v>
      </c>
      <c r="H12" s="69">
        <v>3.1</v>
      </c>
      <c r="I12" s="69">
        <v>2.8</v>
      </c>
      <c r="J12" s="69">
        <v>2.4000000000000004</v>
      </c>
      <c r="K12" s="63">
        <v>0.7</v>
      </c>
      <c r="L12" s="69">
        <v>0.2</v>
      </c>
      <c r="M12" s="69">
        <v>0.89999999999999991</v>
      </c>
      <c r="N12" s="69">
        <v>1.3</v>
      </c>
      <c r="O12" s="63">
        <v>4</v>
      </c>
      <c r="P12" s="69">
        <v>3.9</v>
      </c>
      <c r="Q12" s="62">
        <v>3.3000000000000003</v>
      </c>
      <c r="R12" s="69">
        <v>5.0999999999999988</v>
      </c>
      <c r="S12" s="63">
        <f>'Tanker Operator'!C12+'Asset Management'!C12+'Dry Operator'!M12+Eliminations!M12</f>
        <v>6.3</v>
      </c>
      <c r="T12" s="69"/>
      <c r="U12" s="62"/>
      <c r="V12" s="69"/>
      <c r="W12" s="59"/>
      <c r="X12" s="112"/>
      <c r="Y12" s="64"/>
      <c r="Z12" s="64"/>
      <c r="AA12" s="64"/>
    </row>
    <row r="13" spans="1:27" x14ac:dyDescent="0.25">
      <c r="A13" t="s">
        <v>71</v>
      </c>
      <c r="C13" s="63">
        <v>-112.9</v>
      </c>
      <c r="D13" s="69">
        <v>-125.3</v>
      </c>
      <c r="E13" s="69">
        <v>-135.29999999999998</v>
      </c>
      <c r="F13" s="69">
        <v>-152.80000000000007</v>
      </c>
      <c r="G13" s="63">
        <v>-176.6</v>
      </c>
      <c r="H13" s="69">
        <v>-202.6</v>
      </c>
      <c r="I13" s="69">
        <v>-210.2</v>
      </c>
      <c r="J13" s="69">
        <v>-241.00000000000003</v>
      </c>
      <c r="K13" s="63">
        <v>-291.29999999999995</v>
      </c>
      <c r="L13" s="69">
        <v>-314.39999999999998</v>
      </c>
      <c r="M13" s="69">
        <v>-314.10000000000002</v>
      </c>
      <c r="N13" s="69">
        <v>-317.99999999999994</v>
      </c>
      <c r="O13" s="63">
        <v>-293.10000000000002</v>
      </c>
      <c r="P13" s="62">
        <v>-283.39999999999998</v>
      </c>
      <c r="Q13" s="62">
        <v>-312.3</v>
      </c>
      <c r="R13" s="69">
        <v>-272.39999999999998</v>
      </c>
      <c r="S13" s="63">
        <f>'Tanker Operator'!C13+'Asset Management'!C13+'Dry Operator'!M13+Eliminations!M13</f>
        <v>-209.39999999999998</v>
      </c>
      <c r="T13" s="62"/>
      <c r="U13" s="62"/>
      <c r="V13" s="69"/>
      <c r="W13" s="59"/>
      <c r="X13" s="112"/>
      <c r="Y13" s="64"/>
      <c r="Z13" s="64"/>
      <c r="AA13" s="64"/>
    </row>
    <row r="14" spans="1:27" x14ac:dyDescent="0.25">
      <c r="A14" t="s">
        <v>6</v>
      </c>
      <c r="C14" s="63">
        <v>-23.6</v>
      </c>
      <c r="D14" s="69">
        <v>-25.5</v>
      </c>
      <c r="E14" s="69">
        <v>-22.7</v>
      </c>
      <c r="F14" s="69">
        <v>-23.800000000000004</v>
      </c>
      <c r="G14" s="66">
        <v>-16.7</v>
      </c>
      <c r="H14" s="69">
        <v>-18.600000000000001</v>
      </c>
      <c r="I14" s="69">
        <v>-20.6</v>
      </c>
      <c r="J14" s="69">
        <v>-20.000000000000004</v>
      </c>
      <c r="K14" s="63">
        <v>-18.3</v>
      </c>
      <c r="L14" s="70">
        <v>-19.899999999999999</v>
      </c>
      <c r="M14" s="70">
        <v>-18.8</v>
      </c>
      <c r="N14" s="70">
        <v>-20.399999999999999</v>
      </c>
      <c r="O14" s="66">
        <v>-19.600000000000001</v>
      </c>
      <c r="P14" s="62">
        <v>-19.600000000000001</v>
      </c>
      <c r="Q14" s="62">
        <v>-18.399999999999999</v>
      </c>
      <c r="R14" s="69">
        <v>-18.700000000000003</v>
      </c>
      <c r="S14" s="63">
        <f>'Tanker Operator'!C14+'Asset Management'!C14+'Dry Operator'!M14+Eliminations!M14</f>
        <v>-17.8</v>
      </c>
      <c r="T14" s="62"/>
      <c r="U14" s="62"/>
      <c r="V14" s="69"/>
      <c r="W14" s="59"/>
      <c r="X14" s="112"/>
      <c r="Y14" s="64"/>
      <c r="Z14" s="64"/>
      <c r="AA14" s="64"/>
    </row>
    <row r="15" spans="1:27" s="1" customFormat="1" x14ac:dyDescent="0.25">
      <c r="A15" s="24" t="s">
        <v>7</v>
      </c>
      <c r="B15" s="24"/>
      <c r="C15" s="89">
        <v>22.300000000000004</v>
      </c>
      <c r="D15" s="88">
        <v>23.200000000000003</v>
      </c>
      <c r="E15" s="88">
        <v>15.000000000000046</v>
      </c>
      <c r="F15" s="88">
        <v>15.69999999999991</v>
      </c>
      <c r="G15" s="89">
        <v>20.700000000000035</v>
      </c>
      <c r="H15" s="88">
        <v>19.100000000000016</v>
      </c>
      <c r="I15" s="88">
        <v>23.70000000000001</v>
      </c>
      <c r="J15" s="88">
        <v>53.399999999999949</v>
      </c>
      <c r="K15" s="89">
        <v>31.800000000000079</v>
      </c>
      <c r="L15" s="88">
        <v>35.199999999999967</v>
      </c>
      <c r="M15" s="61">
        <v>17.3</v>
      </c>
      <c r="N15" s="61">
        <v>47.90000000000002</v>
      </c>
      <c r="O15" s="89">
        <v>71.899999999999977</v>
      </c>
      <c r="P15" s="88">
        <v>53.000000000000014</v>
      </c>
      <c r="Q15" s="88">
        <v>64.299999999999955</v>
      </c>
      <c r="R15" s="88">
        <v>105.79999999999994</v>
      </c>
      <c r="S15" s="89">
        <f>'Tanker Operator'!C15+'Asset Management'!C15+'Dry Operator'!M15+Eliminations!M15</f>
        <v>110.80000000000004</v>
      </c>
      <c r="T15" s="88"/>
      <c r="U15" s="88"/>
      <c r="V15" s="88"/>
      <c r="W15" s="59"/>
      <c r="X15" s="116"/>
      <c r="Y15" s="64"/>
      <c r="Z15" s="64"/>
      <c r="AA15" s="64"/>
    </row>
    <row r="16" spans="1:27" ht="6.75" customHeight="1" x14ac:dyDescent="0.25">
      <c r="C16" s="63"/>
      <c r="D16" s="69"/>
      <c r="E16" s="69"/>
      <c r="F16" s="101"/>
      <c r="G16" s="63"/>
      <c r="H16" s="69"/>
      <c r="I16" s="69"/>
      <c r="J16" s="101"/>
      <c r="K16" s="63"/>
      <c r="L16" s="69"/>
      <c r="M16" s="69"/>
      <c r="N16" s="69"/>
      <c r="O16" s="63"/>
      <c r="P16" s="69"/>
      <c r="Q16" s="69"/>
      <c r="R16" s="69"/>
      <c r="S16" s="63"/>
      <c r="T16" s="69"/>
      <c r="U16" s="69"/>
      <c r="V16" s="69"/>
      <c r="W16" s="7"/>
      <c r="X16" s="112"/>
      <c r="Y16" s="64"/>
      <c r="Z16" s="64"/>
      <c r="AA16" s="64"/>
    </row>
    <row r="17" spans="1:27" x14ac:dyDescent="0.25">
      <c r="A17" t="s">
        <v>8</v>
      </c>
      <c r="C17" s="63">
        <v>-10.899999999999999</v>
      </c>
      <c r="D17" s="69">
        <v>-11</v>
      </c>
      <c r="E17" s="69">
        <v>-11.2</v>
      </c>
      <c r="F17" s="69">
        <v>-12.500000000000002</v>
      </c>
      <c r="G17" s="66">
        <v>-10.4</v>
      </c>
      <c r="H17" s="69">
        <v>-11.7</v>
      </c>
      <c r="I17" s="69">
        <v>-11.7</v>
      </c>
      <c r="J17" s="69">
        <v>-14.700000000000001</v>
      </c>
      <c r="K17" s="63">
        <v>-14.7</v>
      </c>
      <c r="L17" s="70">
        <v>-14.2</v>
      </c>
      <c r="M17" s="70">
        <v>-14.700000000000001</v>
      </c>
      <c r="N17" s="70">
        <v>-16.2</v>
      </c>
      <c r="O17" s="66">
        <v>-19.5</v>
      </c>
      <c r="P17" s="69">
        <v>-17.700000000000003</v>
      </c>
      <c r="Q17" s="62">
        <v>-18.900000000000002</v>
      </c>
      <c r="R17" s="69">
        <v>-21.4</v>
      </c>
      <c r="S17" s="63">
        <f>'Tanker Operator'!C17+'Asset Management'!C17+'Dry Operator'!M17+Eliminations!M17</f>
        <v>-21.6</v>
      </c>
      <c r="T17" s="69"/>
      <c r="U17" s="62"/>
      <c r="V17" s="69"/>
      <c r="W17" s="59"/>
      <c r="X17" s="112"/>
      <c r="Y17" s="64"/>
      <c r="Z17" s="64"/>
      <c r="AA17" s="64"/>
    </row>
    <row r="18" spans="1:27" s="1" customFormat="1" x14ac:dyDescent="0.25">
      <c r="A18" s="24" t="s">
        <v>9</v>
      </c>
      <c r="B18" s="24"/>
      <c r="C18" s="89">
        <v>11.400000000000006</v>
      </c>
      <c r="D18" s="88">
        <v>12.200000000000003</v>
      </c>
      <c r="E18" s="88">
        <v>3.8000000000000469</v>
      </c>
      <c r="F18" s="102">
        <v>3.1999999999999087</v>
      </c>
      <c r="G18" s="89">
        <v>10.300000000000034</v>
      </c>
      <c r="H18" s="88">
        <v>7.4000000000000163</v>
      </c>
      <c r="I18" s="88">
        <v>12.000000000000011</v>
      </c>
      <c r="J18" s="102">
        <v>38.699999999999946</v>
      </c>
      <c r="K18" s="89">
        <v>17.10000000000008</v>
      </c>
      <c r="L18" s="61">
        <v>20.999999999999968</v>
      </c>
      <c r="M18" s="61">
        <v>2.5999999999999979</v>
      </c>
      <c r="N18" s="61">
        <v>31.700000000000021</v>
      </c>
      <c r="O18" s="89">
        <v>52.399999999999984</v>
      </c>
      <c r="P18" s="88">
        <v>35.300000000000011</v>
      </c>
      <c r="Q18" s="88">
        <v>45.399999999999963</v>
      </c>
      <c r="R18" s="88">
        <v>84.399999999999949</v>
      </c>
      <c r="S18" s="89">
        <f>'Tanker Operator'!C18+'Asset Management'!C18+'Dry Operator'!M18+Eliminations!M18</f>
        <v>89.200000000000045</v>
      </c>
      <c r="T18" s="88"/>
      <c r="U18" s="88"/>
      <c r="V18" s="88"/>
      <c r="W18" s="59"/>
      <c r="X18" s="116"/>
      <c r="Y18" s="64"/>
      <c r="Z18" s="64"/>
      <c r="AA18" s="64"/>
    </row>
    <row r="19" spans="1:27" ht="6.75" customHeight="1" x14ac:dyDescent="0.25">
      <c r="C19" s="63"/>
      <c r="D19" s="69"/>
      <c r="E19" s="69"/>
      <c r="F19" s="101"/>
      <c r="G19" s="63"/>
      <c r="H19" s="69"/>
      <c r="I19" s="69"/>
      <c r="J19" s="101"/>
      <c r="K19" s="63"/>
      <c r="L19" s="69"/>
      <c r="M19" s="69"/>
      <c r="N19" s="69"/>
      <c r="O19" s="63"/>
      <c r="P19" s="69"/>
      <c r="Q19" s="69"/>
      <c r="R19" s="69"/>
      <c r="S19" s="63"/>
      <c r="T19" s="69"/>
      <c r="U19" s="69"/>
      <c r="V19" s="69"/>
      <c r="W19" s="7"/>
      <c r="X19" s="112"/>
      <c r="Y19" s="64"/>
      <c r="Z19" s="64"/>
      <c r="AA19" s="64"/>
    </row>
    <row r="20" spans="1:27" x14ac:dyDescent="0.25">
      <c r="A20" t="s">
        <v>25</v>
      </c>
      <c r="C20" s="63">
        <v>0.8</v>
      </c>
      <c r="D20" s="69">
        <v>-33.799999999999997</v>
      </c>
      <c r="E20" s="69">
        <v>-5.8</v>
      </c>
      <c r="F20" s="69">
        <v>-6.7999999999999989</v>
      </c>
      <c r="G20" s="63">
        <v>-0.2</v>
      </c>
      <c r="H20" s="69">
        <v>0</v>
      </c>
      <c r="I20" s="69">
        <v>1.1000000000000001</v>
      </c>
      <c r="J20" s="69">
        <v>0</v>
      </c>
      <c r="K20" s="63">
        <v>9.1999999999999993</v>
      </c>
      <c r="L20" s="69">
        <v>-2.7</v>
      </c>
      <c r="M20" s="69">
        <v>2.2999999999999998</v>
      </c>
      <c r="N20" s="69">
        <v>0</v>
      </c>
      <c r="O20" s="63">
        <v>-12.3</v>
      </c>
      <c r="P20" s="62">
        <v>3.4</v>
      </c>
      <c r="Q20" s="62">
        <v>4.0999999999999996</v>
      </c>
      <c r="R20" s="69">
        <v>1.2000000000000002</v>
      </c>
      <c r="S20" s="63">
        <f>'Tanker Operator'!C20+'Asset Management'!C20+'Dry Operator'!M20+Eliminations!M20</f>
        <v>0</v>
      </c>
      <c r="T20" s="62"/>
      <c r="U20" s="62"/>
      <c r="V20" s="69"/>
      <c r="W20" s="59"/>
      <c r="X20" s="112"/>
      <c r="Y20" s="64"/>
      <c r="Z20" s="64"/>
      <c r="AA20" s="64"/>
    </row>
    <row r="21" spans="1:27" x14ac:dyDescent="0.25">
      <c r="A21" t="s">
        <v>26</v>
      </c>
      <c r="C21" s="63">
        <v>-13.299999999999999</v>
      </c>
      <c r="D21" s="69">
        <v>-13.9</v>
      </c>
      <c r="E21" s="69">
        <v>-11.6</v>
      </c>
      <c r="F21" s="69">
        <v>-10.800000000000002</v>
      </c>
      <c r="G21" s="63">
        <v>-10.6</v>
      </c>
      <c r="H21" s="69">
        <v>-10.199999999999999</v>
      </c>
      <c r="I21" s="69">
        <v>-10.6</v>
      </c>
      <c r="J21" s="69">
        <v>-10.799999999999999</v>
      </c>
      <c r="K21" s="63">
        <v>-10.5</v>
      </c>
      <c r="L21" s="69">
        <v>-10.9</v>
      </c>
      <c r="M21" s="69">
        <v>-11.6</v>
      </c>
      <c r="N21" s="69">
        <v>-11.3</v>
      </c>
      <c r="O21" s="63">
        <v>-34.799999999999997</v>
      </c>
      <c r="P21" s="62">
        <v>-37.700000000000003</v>
      </c>
      <c r="Q21" s="62">
        <v>-37</v>
      </c>
      <c r="R21" s="69">
        <v>-47.400000000000006</v>
      </c>
      <c r="S21" s="63">
        <f>'Tanker Operator'!C21+'Asset Management'!C21+'Dry Operator'!M21+Eliminations!M21</f>
        <v>-47.8</v>
      </c>
      <c r="T21" s="62"/>
      <c r="U21" s="62"/>
      <c r="V21" s="69"/>
      <c r="W21" s="59"/>
      <c r="X21" s="112"/>
      <c r="Y21" s="64"/>
      <c r="Z21" s="64"/>
      <c r="AA21" s="64"/>
    </row>
    <row r="22" spans="1:27" x14ac:dyDescent="0.25">
      <c r="A22" t="s">
        <v>10</v>
      </c>
      <c r="C22" s="63">
        <v>-0.2</v>
      </c>
      <c r="D22" s="69">
        <v>1.5</v>
      </c>
      <c r="E22" s="69">
        <v>0.4</v>
      </c>
      <c r="F22" s="69">
        <v>-1.5999999999999999</v>
      </c>
      <c r="G22" s="66">
        <v>0.60000000000000009</v>
      </c>
      <c r="H22" s="69">
        <v>0</v>
      </c>
      <c r="I22" s="69">
        <v>-4.5999999999999996</v>
      </c>
      <c r="J22" s="69">
        <v>0.4</v>
      </c>
      <c r="K22" s="63">
        <v>2.6</v>
      </c>
      <c r="L22" s="70">
        <v>0.1</v>
      </c>
      <c r="M22" s="70">
        <v>0.2</v>
      </c>
      <c r="N22" s="70">
        <v>-0.50000000000000022</v>
      </c>
      <c r="O22" s="66">
        <v>0.6</v>
      </c>
      <c r="P22" s="62">
        <v>0.1</v>
      </c>
      <c r="Q22" s="62">
        <v>-0.9</v>
      </c>
      <c r="R22" s="69">
        <v>0</v>
      </c>
      <c r="S22" s="63">
        <f>'Tanker Operator'!C22+'Asset Management'!C22+'Dry Operator'!M22+Eliminations!M22</f>
        <v>-4.4000000000000004</v>
      </c>
      <c r="T22" s="62"/>
      <c r="U22" s="62"/>
      <c r="V22" s="69"/>
      <c r="W22" s="59"/>
      <c r="X22" s="112"/>
      <c r="Y22" s="64"/>
      <c r="Z22" s="64"/>
      <c r="AA22" s="64"/>
    </row>
    <row r="23" spans="1:27" s="1" customFormat="1" x14ac:dyDescent="0.25">
      <c r="A23" s="24" t="s">
        <v>11</v>
      </c>
      <c r="B23" s="24"/>
      <c r="C23" s="89">
        <v>-1.2999999999999925</v>
      </c>
      <c r="D23" s="88">
        <v>-33.999999999999993</v>
      </c>
      <c r="E23" s="88">
        <v>-13.199999999999951</v>
      </c>
      <c r="F23" s="102">
        <v>-16.000000000000092</v>
      </c>
      <c r="G23" s="89">
        <v>0.10000000000003562</v>
      </c>
      <c r="H23" s="88">
        <v>-2.7999999999999829</v>
      </c>
      <c r="I23" s="88">
        <v>-2.099999999999989</v>
      </c>
      <c r="J23" s="102">
        <v>28.299999999999947</v>
      </c>
      <c r="K23" s="89">
        <v>18.40000000000008</v>
      </c>
      <c r="L23" s="61">
        <v>7.499999999999968</v>
      </c>
      <c r="M23" s="61">
        <v>-6.5000000000000018</v>
      </c>
      <c r="N23" s="61">
        <v>19.90000000000002</v>
      </c>
      <c r="O23" s="89">
        <v>5.8999999999999861</v>
      </c>
      <c r="P23" s="88">
        <v>1.1000000000000139</v>
      </c>
      <c r="Q23" s="88">
        <v>11.599999999999959</v>
      </c>
      <c r="R23" s="88">
        <v>38.199999999999946</v>
      </c>
      <c r="S23" s="89">
        <f>'Tanker Operator'!C23+'Asset Management'!C23+'Dry Operator'!M23+Eliminations!M23</f>
        <v>37.000000000000057</v>
      </c>
      <c r="T23" s="88"/>
      <c r="U23" s="88"/>
      <c r="V23" s="88"/>
      <c r="W23" s="59"/>
      <c r="X23" s="116"/>
      <c r="Y23" s="64"/>
      <c r="Z23" s="64"/>
      <c r="AA23" s="64"/>
    </row>
    <row r="24" spans="1:27" ht="6.75" customHeight="1" x14ac:dyDescent="0.25">
      <c r="C24" s="63"/>
      <c r="D24" s="69"/>
      <c r="E24" s="69"/>
      <c r="F24" s="101"/>
      <c r="G24" s="63"/>
      <c r="H24" s="69"/>
      <c r="I24" s="69"/>
      <c r="J24" s="101"/>
      <c r="K24" s="63"/>
      <c r="L24" s="69"/>
      <c r="M24" s="69"/>
      <c r="N24" s="69"/>
      <c r="O24" s="63"/>
      <c r="P24" s="69"/>
      <c r="Q24" s="69"/>
      <c r="R24" s="69"/>
      <c r="S24" s="63"/>
      <c r="T24" s="69"/>
      <c r="U24" s="69"/>
      <c r="V24" s="69"/>
      <c r="W24" s="7"/>
      <c r="X24" s="112"/>
      <c r="Y24" s="64"/>
      <c r="Z24" s="64"/>
      <c r="AA24" s="64"/>
    </row>
    <row r="25" spans="1:27" ht="15" customHeight="1" x14ac:dyDescent="0.25">
      <c r="A25" t="s">
        <v>24</v>
      </c>
      <c r="C25" s="63">
        <v>9.1</v>
      </c>
      <c r="D25" s="69">
        <v>13.4</v>
      </c>
      <c r="E25" s="69">
        <v>3.4</v>
      </c>
      <c r="F25" s="69">
        <v>8.6000000000000014</v>
      </c>
      <c r="G25" s="63">
        <v>0</v>
      </c>
      <c r="H25" s="69">
        <v>0</v>
      </c>
      <c r="I25" s="69">
        <v>0</v>
      </c>
      <c r="J25" s="69">
        <v>0</v>
      </c>
      <c r="K25" s="63">
        <v>0</v>
      </c>
      <c r="L25" s="69">
        <v>0</v>
      </c>
      <c r="M25" s="69">
        <v>0</v>
      </c>
      <c r="N25" s="69">
        <v>0</v>
      </c>
      <c r="O25" s="63">
        <v>0</v>
      </c>
      <c r="P25" s="62">
        <v>0</v>
      </c>
      <c r="Q25" s="62">
        <v>0</v>
      </c>
      <c r="R25" s="69">
        <v>0</v>
      </c>
      <c r="S25" s="63">
        <f>'Tanker Operator'!C25+'Asset Management'!C25+'Dry Operator'!M25+Eliminations!M25</f>
        <v>0</v>
      </c>
      <c r="T25" s="62"/>
      <c r="U25" s="62"/>
      <c r="V25" s="69"/>
      <c r="W25" s="59"/>
      <c r="X25" s="112"/>
      <c r="Y25" s="64"/>
      <c r="Z25" s="64"/>
      <c r="AA25" s="64"/>
    </row>
    <row r="26" spans="1:27" x14ac:dyDescent="0.25">
      <c r="A26" t="s">
        <v>12</v>
      </c>
      <c r="C26" s="63">
        <v>1.2000000000000002</v>
      </c>
      <c r="D26" s="69">
        <v>1.2000000000000002</v>
      </c>
      <c r="E26" s="69">
        <v>2.1</v>
      </c>
      <c r="F26" s="69">
        <v>2.6999999999999997</v>
      </c>
      <c r="G26" s="63">
        <v>5</v>
      </c>
      <c r="H26" s="69">
        <v>5.6</v>
      </c>
      <c r="I26" s="69">
        <v>1.3</v>
      </c>
      <c r="J26" s="69">
        <v>2.1000000000000005</v>
      </c>
      <c r="K26" s="63">
        <v>4.0999999999999996</v>
      </c>
      <c r="L26" s="62">
        <v>1.2</v>
      </c>
      <c r="M26" s="69">
        <v>2.9</v>
      </c>
      <c r="N26" s="69">
        <v>0.80000000000000027</v>
      </c>
      <c r="O26" s="63">
        <v>1.7</v>
      </c>
      <c r="P26" s="62">
        <v>1.6</v>
      </c>
      <c r="Q26" s="62">
        <v>0.1</v>
      </c>
      <c r="R26" s="69">
        <v>1.7000000000000002</v>
      </c>
      <c r="S26" s="63">
        <f>'Tanker Operator'!C26+'Asset Management'!C26+'Dry Operator'!M26+Eliminations!M26</f>
        <v>0.89999999999999991</v>
      </c>
      <c r="T26" s="62"/>
      <c r="U26" s="62"/>
      <c r="V26" s="69"/>
      <c r="W26" s="59"/>
      <c r="X26" s="112"/>
      <c r="Y26" s="64"/>
      <c r="Z26" s="64"/>
      <c r="AA26" s="64"/>
    </row>
    <row r="27" spans="1:27" x14ac:dyDescent="0.25">
      <c r="A27" t="s">
        <v>13</v>
      </c>
      <c r="C27" s="63">
        <v>-3.6</v>
      </c>
      <c r="D27" s="69">
        <v>-3.8</v>
      </c>
      <c r="E27" s="69">
        <v>-6</v>
      </c>
      <c r="F27" s="69">
        <v>-5.9999999999999991</v>
      </c>
      <c r="G27" s="66">
        <v>-3.4</v>
      </c>
      <c r="H27" s="69">
        <v>-5.2</v>
      </c>
      <c r="I27" s="69">
        <v>-3.2</v>
      </c>
      <c r="J27" s="69">
        <v>-3.3</v>
      </c>
      <c r="K27" s="63">
        <v>-3.2</v>
      </c>
      <c r="L27" s="65">
        <v>-6.6</v>
      </c>
      <c r="M27" s="70">
        <v>-5.3000000000000007</v>
      </c>
      <c r="N27" s="70">
        <v>-0.79999999999999982</v>
      </c>
      <c r="O27" s="66">
        <v>-10.7</v>
      </c>
      <c r="P27" s="62">
        <v>-9.3999999999999986</v>
      </c>
      <c r="Q27" s="62">
        <v>-9.3000000000000007</v>
      </c>
      <c r="R27" s="69">
        <v>-8.4</v>
      </c>
      <c r="S27" s="63">
        <f>'Tanker Operator'!C27+'Asset Management'!C27+'Dry Operator'!M27+Eliminations!M27</f>
        <v>-8.1000000000000014</v>
      </c>
      <c r="T27" s="62"/>
      <c r="U27" s="62"/>
      <c r="V27" s="69"/>
      <c r="W27" s="59"/>
      <c r="X27" s="112"/>
      <c r="Y27" s="64"/>
      <c r="Z27" s="64"/>
      <c r="AA27" s="64"/>
    </row>
    <row r="28" spans="1:27" s="1" customFormat="1" x14ac:dyDescent="0.25">
      <c r="A28" s="23" t="s">
        <v>14</v>
      </c>
      <c r="B28" s="23"/>
      <c r="C28" s="155">
        <v>5.4000000000000075</v>
      </c>
      <c r="D28" s="126">
        <v>-23.199999999999996</v>
      </c>
      <c r="E28" s="126">
        <v>-13.699999999999951</v>
      </c>
      <c r="F28" s="157">
        <v>-10.700000000000092</v>
      </c>
      <c r="G28" s="155">
        <v>1.7000000000000353</v>
      </c>
      <c r="H28" s="126">
        <v>-2.3999999999999835</v>
      </c>
      <c r="I28" s="126">
        <v>-3.9999999999999893</v>
      </c>
      <c r="J28" s="157">
        <v>27.099999999999948</v>
      </c>
      <c r="K28" s="155">
        <v>19.300000000000079</v>
      </c>
      <c r="L28" s="61">
        <v>2.0999999999999677</v>
      </c>
      <c r="M28" s="61">
        <v>-8.9000000000000039</v>
      </c>
      <c r="N28" s="61">
        <v>19.90000000000002</v>
      </c>
      <c r="O28" s="155">
        <v>-3.1000000000000121</v>
      </c>
      <c r="P28" s="126">
        <v>-6.6999999999999869</v>
      </c>
      <c r="Q28" s="126">
        <v>2.3999999999999595</v>
      </c>
      <c r="R28" s="126">
        <v>31.499999999999947</v>
      </c>
      <c r="S28" s="155">
        <f>'Tanker Operator'!C28+'Asset Management'!C28+'Dry Operator'!M28+Eliminations!M28</f>
        <v>29.800000000000054</v>
      </c>
      <c r="T28" s="126"/>
      <c r="U28" s="126"/>
      <c r="V28" s="126"/>
      <c r="W28" s="59"/>
      <c r="X28" s="117"/>
      <c r="Y28" s="64"/>
      <c r="Z28" s="64"/>
      <c r="AA28" s="64"/>
    </row>
    <row r="29" spans="1:27" ht="6.75" customHeight="1" x14ac:dyDescent="0.25">
      <c r="C29" s="63"/>
      <c r="D29" s="69"/>
      <c r="E29" s="69"/>
      <c r="F29" s="101"/>
      <c r="G29" s="63"/>
      <c r="H29" s="69"/>
      <c r="I29" s="69"/>
      <c r="J29" s="101"/>
      <c r="K29" s="63"/>
      <c r="L29" s="69"/>
      <c r="M29" s="69"/>
      <c r="N29" s="69"/>
      <c r="O29" s="63"/>
      <c r="P29" s="69"/>
      <c r="Q29" s="69"/>
      <c r="R29" s="69"/>
      <c r="S29" s="63"/>
      <c r="T29" s="69"/>
      <c r="U29" s="69"/>
      <c r="V29" s="69"/>
      <c r="W29" s="7"/>
      <c r="X29" s="112"/>
      <c r="Y29" s="64"/>
      <c r="Z29" s="64"/>
      <c r="AA29" s="64"/>
    </row>
    <row r="30" spans="1:27" x14ac:dyDescent="0.25">
      <c r="A30" t="s">
        <v>15</v>
      </c>
      <c r="C30" s="63">
        <v>-0.79999999999999993</v>
      </c>
      <c r="D30" s="69">
        <v>-0.79999999999999993</v>
      </c>
      <c r="E30" s="69">
        <v>-0.7</v>
      </c>
      <c r="F30" s="69">
        <v>-1.1000000000000001</v>
      </c>
      <c r="G30" s="66">
        <v>-1</v>
      </c>
      <c r="H30" s="69">
        <v>-0.9</v>
      </c>
      <c r="I30" s="69">
        <v>4.0999999999999996</v>
      </c>
      <c r="J30" s="69">
        <v>-0.1</v>
      </c>
      <c r="K30" s="63">
        <v>-1.3</v>
      </c>
      <c r="L30" s="70">
        <v>-1.3</v>
      </c>
      <c r="M30" s="70">
        <v>-0.4</v>
      </c>
      <c r="N30" s="70">
        <v>-0.70000000000000029</v>
      </c>
      <c r="O30" s="66">
        <v>-2.2000000000000002</v>
      </c>
      <c r="P30" s="62">
        <v>-1.7</v>
      </c>
      <c r="Q30" s="62">
        <v>-1.9</v>
      </c>
      <c r="R30" s="69">
        <v>0.89999999999999969</v>
      </c>
      <c r="S30" s="63">
        <f>'Tanker Operator'!C30+'Asset Management'!C30+'Dry Operator'!M30+Eliminations!M30</f>
        <v>-2.1</v>
      </c>
      <c r="T30" s="62"/>
      <c r="U30" s="62"/>
      <c r="V30" s="69"/>
      <c r="W30" s="59"/>
      <c r="X30" s="112"/>
      <c r="Y30" s="64"/>
      <c r="Z30" s="64"/>
      <c r="AA30" s="64"/>
    </row>
    <row r="31" spans="1:27" s="1" customFormat="1" x14ac:dyDescent="0.25">
      <c r="A31" s="21" t="s">
        <v>16</v>
      </c>
      <c r="B31" s="21"/>
      <c r="C31" s="92">
        <v>4.6000000000000076</v>
      </c>
      <c r="D31" s="78">
        <v>-23.999999999999996</v>
      </c>
      <c r="E31" s="78">
        <v>-14.399999999999951</v>
      </c>
      <c r="F31" s="103">
        <v>-11.800000000000091</v>
      </c>
      <c r="G31" s="92">
        <v>0.70000000000003526</v>
      </c>
      <c r="H31" s="78">
        <v>-3.2999999999999834</v>
      </c>
      <c r="I31" s="78">
        <v>0.1000000000000103</v>
      </c>
      <c r="J31" s="103">
        <v>26.999999999999947</v>
      </c>
      <c r="K31" s="92">
        <v>18.000000000000078</v>
      </c>
      <c r="L31" s="78">
        <v>0.79999999999996763</v>
      </c>
      <c r="M31" s="79">
        <v>-9.300000000000006</v>
      </c>
      <c r="N31" s="79">
        <v>19.200000000000024</v>
      </c>
      <c r="O31" s="92">
        <v>-5.3000000000000123</v>
      </c>
      <c r="P31" s="78">
        <v>-8.3999999999999879</v>
      </c>
      <c r="Q31" s="78">
        <v>0.49999999999996048</v>
      </c>
      <c r="R31" s="78">
        <v>32.399999999999942</v>
      </c>
      <c r="S31" s="92">
        <f>'Tanker Operator'!C31+'Asset Management'!C31+'Dry Operator'!M31+Eliminations!M31</f>
        <v>27.700000000000056</v>
      </c>
      <c r="T31" s="78"/>
      <c r="U31" s="78"/>
      <c r="V31" s="78"/>
      <c r="W31" s="59"/>
      <c r="X31" s="118"/>
      <c r="Y31" s="64"/>
      <c r="Z31" s="64"/>
      <c r="AA31" s="64"/>
    </row>
    <row r="32" spans="1:27" hidden="1" x14ac:dyDescent="0.25">
      <c r="C32" s="63"/>
      <c r="D32" s="69"/>
      <c r="E32" s="69"/>
      <c r="F32" s="101"/>
      <c r="G32" s="63"/>
      <c r="H32" s="69"/>
      <c r="I32" s="69"/>
      <c r="J32" s="101"/>
      <c r="K32" s="63"/>
      <c r="L32" s="69"/>
      <c r="M32" s="69">
        <v>0</v>
      </c>
      <c r="N32" s="69">
        <v>0</v>
      </c>
      <c r="O32" s="63">
        <v>0</v>
      </c>
      <c r="P32" s="69"/>
      <c r="Q32" s="69"/>
      <c r="R32" s="69"/>
      <c r="S32" s="63">
        <f>Tankers!O32+'Dry Owner'!I32+'Dry Operator'!I32+Eliminations!I32</f>
        <v>0</v>
      </c>
      <c r="T32" s="69"/>
      <c r="U32" s="69"/>
      <c r="V32" s="69"/>
      <c r="W32" s="7"/>
      <c r="X32" s="112"/>
      <c r="Y32" s="64"/>
      <c r="Z32" s="64"/>
      <c r="AA32" s="64"/>
    </row>
    <row r="33" spans="1:27" hidden="1" x14ac:dyDescent="0.25">
      <c r="A33" t="s">
        <v>21</v>
      </c>
      <c r="C33" s="63"/>
      <c r="D33" s="69"/>
      <c r="E33" s="69"/>
      <c r="F33" s="101"/>
      <c r="G33" s="63"/>
      <c r="H33" s="69"/>
      <c r="I33" s="69"/>
      <c r="J33" s="101"/>
      <c r="K33" s="63"/>
      <c r="L33" s="69"/>
      <c r="M33" s="69">
        <v>0</v>
      </c>
      <c r="N33" s="69">
        <v>0</v>
      </c>
      <c r="O33" s="63">
        <v>0</v>
      </c>
      <c r="P33" s="69"/>
      <c r="Q33" s="69"/>
      <c r="R33" s="69"/>
      <c r="S33" s="63">
        <f>Tankers!O33+'Dry Owner'!I33+'Dry Operator'!I33+Eliminations!I33</f>
        <v>0</v>
      </c>
      <c r="T33" s="69"/>
      <c r="U33" s="69"/>
      <c r="V33" s="69"/>
      <c r="W33" s="7"/>
      <c r="X33" s="112"/>
      <c r="Y33" s="64"/>
      <c r="Z33" s="64"/>
      <c r="AA33" s="64"/>
    </row>
    <row r="34" spans="1:27" hidden="1" x14ac:dyDescent="0.25">
      <c r="A34" t="s">
        <v>25</v>
      </c>
      <c r="C34" s="63"/>
      <c r="D34" s="69"/>
      <c r="E34" s="69"/>
      <c r="F34" s="69"/>
      <c r="G34" s="63"/>
      <c r="H34" s="69"/>
      <c r="I34" s="69"/>
      <c r="J34" s="69"/>
      <c r="K34" s="63"/>
      <c r="L34" s="69"/>
      <c r="M34" s="69">
        <v>0</v>
      </c>
      <c r="N34" s="69">
        <v>0</v>
      </c>
      <c r="O34" s="63">
        <v>0</v>
      </c>
      <c r="P34" s="69"/>
      <c r="Q34" s="69"/>
      <c r="R34" s="69"/>
      <c r="S34" s="63">
        <f>Tankers!O34+'Dry Owner'!I34+'Dry Operator'!I34+Eliminations!I34</f>
        <v>0</v>
      </c>
      <c r="T34" s="69"/>
      <c r="U34" s="69"/>
      <c r="V34" s="69"/>
      <c r="W34" s="7"/>
      <c r="X34" s="112"/>
      <c r="Y34" s="64"/>
      <c r="Z34" s="64"/>
      <c r="AA34" s="64"/>
    </row>
    <row r="35" spans="1:27" hidden="1" x14ac:dyDescent="0.25">
      <c r="A35" t="s">
        <v>27</v>
      </c>
      <c r="C35" s="66"/>
      <c r="D35" s="69"/>
      <c r="E35" s="69"/>
      <c r="F35" s="69"/>
      <c r="G35" s="66"/>
      <c r="H35" s="69"/>
      <c r="I35" s="69"/>
      <c r="J35" s="69"/>
      <c r="K35" s="63"/>
      <c r="L35" s="69"/>
      <c r="M35" s="69">
        <v>0</v>
      </c>
      <c r="N35" s="69">
        <v>0</v>
      </c>
      <c r="O35" s="66">
        <v>0</v>
      </c>
      <c r="P35" s="69"/>
      <c r="Q35" s="69"/>
      <c r="R35" s="69"/>
      <c r="S35" s="66">
        <f>Tankers!O35+'Dry Owner'!I35+'Dry Operator'!I35+Eliminations!I35</f>
        <v>0</v>
      </c>
      <c r="T35" s="69"/>
      <c r="U35" s="69"/>
      <c r="V35" s="69"/>
      <c r="W35" s="7"/>
      <c r="X35" s="112"/>
      <c r="Y35" s="64"/>
      <c r="Z35" s="64"/>
      <c r="AA35" s="64"/>
    </row>
    <row r="36" spans="1:27" s="1" customFormat="1" hidden="1" x14ac:dyDescent="0.25">
      <c r="A36" s="21" t="s">
        <v>22</v>
      </c>
      <c r="B36" s="21"/>
      <c r="C36" s="92"/>
      <c r="D36" s="92"/>
      <c r="E36" s="92"/>
      <c r="F36" s="92"/>
      <c r="G36" s="92"/>
      <c r="H36" s="92"/>
      <c r="I36" s="92"/>
      <c r="J36" s="92"/>
      <c r="K36" s="92"/>
      <c r="L36" s="76"/>
      <c r="M36" s="69">
        <v>-13.900000000000002</v>
      </c>
      <c r="N36" s="69">
        <v>2.8000000000000211</v>
      </c>
      <c r="O36" s="92">
        <v>10.100000000000009</v>
      </c>
      <c r="P36" s="92"/>
      <c r="Q36" s="92"/>
      <c r="R36" s="92"/>
      <c r="S36" s="92">
        <f>Tankers!O36+'Dry Owner'!I36+'Dry Operator'!I36+Eliminations!I36</f>
        <v>10.100000000000009</v>
      </c>
      <c r="T36" s="92"/>
      <c r="U36" s="92"/>
      <c r="V36" s="92"/>
      <c r="W36" s="47"/>
      <c r="X36" s="118"/>
      <c r="Y36" s="68"/>
      <c r="Z36" s="68"/>
      <c r="AA36" s="68"/>
    </row>
    <row r="37" spans="1:27" x14ac:dyDescent="0.25">
      <c r="C37" s="156"/>
      <c r="D37" s="64"/>
      <c r="E37" s="64"/>
      <c r="F37" s="64"/>
      <c r="G37" s="156"/>
      <c r="H37" s="64"/>
      <c r="I37" s="64"/>
      <c r="J37" s="64"/>
      <c r="K37" s="156"/>
      <c r="L37" s="70"/>
      <c r="M37" s="70"/>
      <c r="N37" s="70"/>
      <c r="O37" s="156"/>
      <c r="P37" s="64"/>
      <c r="Q37" s="64"/>
      <c r="R37" s="64"/>
      <c r="S37" s="156"/>
      <c r="T37" s="64"/>
      <c r="U37" s="64"/>
      <c r="V37" s="64"/>
      <c r="W37" s="7"/>
      <c r="X37" s="112"/>
      <c r="Y37" s="64"/>
      <c r="Z37" s="64"/>
      <c r="AA37" s="64"/>
    </row>
    <row r="38" spans="1:27" x14ac:dyDescent="0.25">
      <c r="A38" s="21" t="s">
        <v>22</v>
      </c>
      <c r="B38" s="21"/>
      <c r="C38" s="92">
        <v>-5.2999999999999989</v>
      </c>
      <c r="D38" s="78">
        <v>-3.5999999999999961</v>
      </c>
      <c r="E38" s="78">
        <v>-11.7</v>
      </c>
      <c r="F38" s="103">
        <v>-13.899999999999999</v>
      </c>
      <c r="G38" s="92">
        <v>0.90000000000001634</v>
      </c>
      <c r="H38" s="78">
        <v>-3.3000000000000029</v>
      </c>
      <c r="I38" s="78">
        <v>3.7</v>
      </c>
      <c r="J38" s="103">
        <v>26.999999999999947</v>
      </c>
      <c r="K38" s="92">
        <v>8.8000000000000789</v>
      </c>
      <c r="L38" s="78">
        <v>3.5</v>
      </c>
      <c r="M38" s="79">
        <v>-11.6</v>
      </c>
      <c r="N38" s="79">
        <v>19.2</v>
      </c>
      <c r="O38" s="92">
        <v>6.9999999999999885</v>
      </c>
      <c r="P38" s="78">
        <v>-11.799999999999988</v>
      </c>
      <c r="Q38" s="78">
        <v>-3.6000000000000392</v>
      </c>
      <c r="R38" s="78">
        <v>31.199999999999942</v>
      </c>
      <c r="S38" s="92">
        <f>'Tanker Operator'!C37+'Asset Management'!C37+'Dry Operator'!M37+Eliminations!M36</f>
        <v>29.200000000000056</v>
      </c>
      <c r="T38" s="78"/>
      <c r="U38" s="78"/>
      <c r="V38" s="78"/>
      <c r="W38" s="59"/>
      <c r="X38" s="118"/>
      <c r="Y38" s="64"/>
      <c r="Z38" s="64"/>
      <c r="AA38" s="64"/>
    </row>
  </sheetData>
  <mergeCells count="5">
    <mergeCell ref="C3:F3"/>
    <mergeCell ref="G3:J3"/>
    <mergeCell ref="K3:N3"/>
    <mergeCell ref="S3:V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L26" sqref="L26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thickBot="1" x14ac:dyDescent="0.35">
      <c r="A2" s="35" t="s">
        <v>63</v>
      </c>
    </row>
    <row r="3" spans="1:22" ht="15.75" thickBot="1" x14ac:dyDescent="0.3">
      <c r="C3" s="162">
        <v>2016</v>
      </c>
      <c r="D3" s="163"/>
      <c r="E3" s="163"/>
      <c r="F3" s="164"/>
      <c r="G3" s="162">
        <v>2017</v>
      </c>
      <c r="H3" s="163"/>
      <c r="I3" s="163"/>
      <c r="J3" s="163"/>
      <c r="K3" s="162">
        <v>2018</v>
      </c>
      <c r="L3" s="163"/>
      <c r="M3" s="163"/>
      <c r="N3" s="164"/>
      <c r="O3" s="162">
        <v>2019</v>
      </c>
      <c r="P3" s="163"/>
      <c r="Q3" s="163"/>
      <c r="R3" s="164"/>
      <c r="S3" s="162">
        <v>2020</v>
      </c>
      <c r="T3" s="163"/>
      <c r="U3" s="163"/>
      <c r="V3" s="164"/>
    </row>
    <row r="4" spans="1:22" ht="15.75" thickBot="1" x14ac:dyDescent="0.3">
      <c r="A4" s="3" t="s">
        <v>23</v>
      </c>
      <c r="B4" s="4"/>
      <c r="C4" s="18" t="s">
        <v>17</v>
      </c>
      <c r="D4" s="19" t="s">
        <v>18</v>
      </c>
      <c r="E4" s="19" t="s">
        <v>19</v>
      </c>
      <c r="F4" s="20" t="s">
        <v>20</v>
      </c>
      <c r="G4" s="18" t="s">
        <v>17</v>
      </c>
      <c r="H4" s="19" t="s">
        <v>18</v>
      </c>
      <c r="I4" s="19" t="s">
        <v>19</v>
      </c>
      <c r="J4" s="44" t="s">
        <v>20</v>
      </c>
      <c r="K4" s="51" t="s">
        <v>17</v>
      </c>
      <c r="L4" s="53" t="s">
        <v>64</v>
      </c>
      <c r="M4" s="53" t="s">
        <v>19</v>
      </c>
      <c r="N4" s="54" t="s">
        <v>20</v>
      </c>
      <c r="O4" s="56" t="s">
        <v>17</v>
      </c>
      <c r="P4" s="57" t="s">
        <v>64</v>
      </c>
      <c r="Q4" s="57" t="s">
        <v>19</v>
      </c>
      <c r="R4" s="58" t="s">
        <v>20</v>
      </c>
      <c r="S4" s="143" t="s">
        <v>17</v>
      </c>
      <c r="T4" s="144" t="s">
        <v>64</v>
      </c>
      <c r="U4" s="144" t="s">
        <v>19</v>
      </c>
      <c r="V4" s="145" t="s">
        <v>20</v>
      </c>
    </row>
    <row r="5" spans="1:22" x14ac:dyDescent="0.25">
      <c r="A5" s="11"/>
      <c r="B5" s="8"/>
      <c r="C5" s="42"/>
      <c r="D5" s="49"/>
      <c r="E5" s="49"/>
      <c r="F5" s="49"/>
      <c r="G5" s="42"/>
      <c r="H5" s="49"/>
      <c r="I5" s="49"/>
      <c r="J5" s="49"/>
      <c r="K5" s="5"/>
      <c r="L5" s="8"/>
      <c r="M5" s="8"/>
      <c r="N5" s="8"/>
      <c r="O5" s="7"/>
      <c r="P5" s="8"/>
      <c r="S5" s="7"/>
      <c r="T5" s="8"/>
      <c r="V5" s="151"/>
    </row>
    <row r="6" spans="1:22" x14ac:dyDescent="0.25">
      <c r="A6" s="11" t="s">
        <v>28</v>
      </c>
      <c r="B6" s="8"/>
      <c r="C6" s="5"/>
      <c r="D6" s="6"/>
      <c r="E6" s="6"/>
      <c r="F6" s="9"/>
      <c r="G6" s="5"/>
      <c r="H6" s="6"/>
      <c r="I6" s="6"/>
      <c r="J6" s="6"/>
      <c r="K6" s="5"/>
      <c r="L6" s="8"/>
      <c r="M6" s="8"/>
      <c r="N6" s="8"/>
      <c r="O6" s="7"/>
      <c r="P6" s="8"/>
      <c r="S6" s="7"/>
      <c r="T6" s="8"/>
      <c r="V6" s="10"/>
    </row>
    <row r="7" spans="1:22" x14ac:dyDescent="0.25">
      <c r="A7" t="s">
        <v>29</v>
      </c>
      <c r="C7" s="63">
        <v>863.4</v>
      </c>
      <c r="D7" s="69">
        <v>758.4</v>
      </c>
      <c r="E7" s="69">
        <v>717.4</v>
      </c>
      <c r="F7" s="101">
        <v>680.2</v>
      </c>
      <c r="G7" s="63">
        <v>671.9</v>
      </c>
      <c r="H7" s="62">
        <v>667.6</v>
      </c>
      <c r="I7" s="62">
        <v>710.6</v>
      </c>
      <c r="J7" s="69">
        <v>691.7</v>
      </c>
      <c r="K7" s="63">
        <v>717.5</v>
      </c>
      <c r="L7" s="62">
        <v>713.6</v>
      </c>
      <c r="M7" s="62">
        <v>744.3</v>
      </c>
      <c r="N7" s="62">
        <v>795.6</v>
      </c>
      <c r="O7" s="63">
        <v>777.7</v>
      </c>
      <c r="P7" s="62">
        <v>765</v>
      </c>
      <c r="Q7" s="62">
        <v>769.5</v>
      </c>
      <c r="R7" s="62">
        <v>803.4</v>
      </c>
      <c r="S7" s="63">
        <v>791</v>
      </c>
      <c r="T7" s="62"/>
      <c r="U7" s="62"/>
      <c r="V7" s="100"/>
    </row>
    <row r="8" spans="1:22" x14ac:dyDescent="0.25">
      <c r="A8" t="s">
        <v>30</v>
      </c>
      <c r="C8" s="63">
        <v>52</v>
      </c>
      <c r="D8" s="69">
        <v>51.8</v>
      </c>
      <c r="E8" s="69">
        <v>51.4</v>
      </c>
      <c r="F8" s="101">
        <v>51</v>
      </c>
      <c r="G8" s="69">
        <v>50.6</v>
      </c>
      <c r="H8" s="62">
        <v>50.1</v>
      </c>
      <c r="I8" s="62">
        <v>49.800000000000004</v>
      </c>
      <c r="J8" s="69">
        <v>49.6</v>
      </c>
      <c r="K8" s="63">
        <v>49.5</v>
      </c>
      <c r="L8" s="62">
        <v>53.5</v>
      </c>
      <c r="M8" s="62">
        <v>53</v>
      </c>
      <c r="N8" s="62">
        <v>49.5</v>
      </c>
      <c r="O8" s="63">
        <v>49.3</v>
      </c>
      <c r="P8" s="62">
        <v>49.3</v>
      </c>
      <c r="Q8" s="62">
        <v>49.1</v>
      </c>
      <c r="R8" s="62">
        <v>49</v>
      </c>
      <c r="S8" s="63">
        <v>48.8</v>
      </c>
      <c r="T8" s="62"/>
      <c r="U8" s="62"/>
      <c r="V8" s="100"/>
    </row>
    <row r="9" spans="1:22" x14ac:dyDescent="0.25">
      <c r="A9" s="27" t="s">
        <v>67</v>
      </c>
      <c r="C9" s="63"/>
      <c r="D9" s="69"/>
      <c r="E9" s="69"/>
      <c r="F9" s="101"/>
      <c r="G9" s="69"/>
      <c r="H9" s="62"/>
      <c r="I9" s="62"/>
      <c r="J9" s="69"/>
      <c r="K9" s="63"/>
      <c r="L9" s="62"/>
      <c r="M9" s="62"/>
      <c r="N9" s="62"/>
      <c r="O9" s="63">
        <v>275.3</v>
      </c>
      <c r="P9" s="62">
        <v>274.8</v>
      </c>
      <c r="Q9" s="62">
        <v>271.39999999999998</v>
      </c>
      <c r="R9" s="62">
        <v>271</v>
      </c>
      <c r="S9" s="63">
        <v>323.10000000000002</v>
      </c>
      <c r="T9" s="62"/>
      <c r="U9" s="62"/>
      <c r="V9" s="100"/>
    </row>
    <row r="10" spans="1:22" x14ac:dyDescent="0.25">
      <c r="A10" s="27" t="s">
        <v>68</v>
      </c>
      <c r="C10" s="63"/>
      <c r="D10" s="69"/>
      <c r="E10" s="69"/>
      <c r="F10" s="101"/>
      <c r="G10" s="69"/>
      <c r="H10" s="62"/>
      <c r="I10" s="62"/>
      <c r="J10" s="69"/>
      <c r="K10" s="63"/>
      <c r="L10" s="62"/>
      <c r="M10" s="62"/>
      <c r="N10" s="62"/>
      <c r="O10" s="63">
        <v>25.5</v>
      </c>
      <c r="P10" s="62">
        <v>23.4</v>
      </c>
      <c r="Q10" s="62">
        <v>21.3</v>
      </c>
      <c r="R10" s="62">
        <v>19.2</v>
      </c>
      <c r="S10" s="63">
        <v>13.4</v>
      </c>
      <c r="T10" s="62"/>
      <c r="U10" s="62"/>
      <c r="V10" s="100"/>
    </row>
    <row r="11" spans="1:22" x14ac:dyDescent="0.25">
      <c r="A11" t="s">
        <v>31</v>
      </c>
      <c r="C11" s="66">
        <v>12.1</v>
      </c>
      <c r="D11" s="70">
        <v>14.5</v>
      </c>
      <c r="E11" s="70">
        <v>14.7</v>
      </c>
      <c r="F11" s="101">
        <v>19.899999999999999</v>
      </c>
      <c r="G11" s="69">
        <v>22.7</v>
      </c>
      <c r="H11" s="62">
        <v>22.7</v>
      </c>
      <c r="I11" s="62">
        <v>26.5</v>
      </c>
      <c r="J11" s="69">
        <v>33.9</v>
      </c>
      <c r="K11" s="66">
        <v>23.9</v>
      </c>
      <c r="L11" s="65">
        <v>20.100000000000001</v>
      </c>
      <c r="M11" s="65">
        <v>28.2</v>
      </c>
      <c r="N11" s="65">
        <v>24.9</v>
      </c>
      <c r="O11" s="66">
        <v>10.199999999999999</v>
      </c>
      <c r="P11" s="65">
        <v>10.8</v>
      </c>
      <c r="Q11" s="65">
        <v>13.5</v>
      </c>
      <c r="R11" s="65">
        <v>16.100000000000001</v>
      </c>
      <c r="S11" s="66">
        <v>16.3</v>
      </c>
      <c r="T11" s="65"/>
      <c r="U11" s="65"/>
      <c r="V11" s="82"/>
    </row>
    <row r="12" spans="1:22" s="1" customFormat="1" x14ac:dyDescent="0.25">
      <c r="A12" s="24" t="s">
        <v>32</v>
      </c>
      <c r="B12" s="24"/>
      <c r="C12" s="61">
        <v>927.5</v>
      </c>
      <c r="D12" s="61">
        <v>824.69999999999993</v>
      </c>
      <c r="E12" s="61">
        <v>783.5</v>
      </c>
      <c r="F12" s="102">
        <v>751.1</v>
      </c>
      <c r="G12" s="89">
        <v>745.2</v>
      </c>
      <c r="H12" s="88">
        <v>740.40000000000009</v>
      </c>
      <c r="I12" s="88">
        <v>786.9</v>
      </c>
      <c r="J12" s="88">
        <v>775.2</v>
      </c>
      <c r="K12" s="67">
        <v>790.9</v>
      </c>
      <c r="L12" s="61">
        <v>787.2</v>
      </c>
      <c r="M12" s="61">
        <v>825.5</v>
      </c>
      <c r="N12" s="61">
        <v>870</v>
      </c>
      <c r="O12" s="67">
        <v>1138</v>
      </c>
      <c r="P12" s="61">
        <v>1123.3</v>
      </c>
      <c r="Q12" s="61">
        <v>1124.8</v>
      </c>
      <c r="R12" s="61">
        <v>1158.7</v>
      </c>
      <c r="S12" s="67">
        <f>SUM(S7:S11)</f>
        <v>1192.6000000000001</v>
      </c>
      <c r="T12" s="61"/>
      <c r="U12" s="61"/>
      <c r="V12" s="152"/>
    </row>
    <row r="13" spans="1:22" x14ac:dyDescent="0.25">
      <c r="C13" s="63"/>
      <c r="D13" s="69"/>
      <c r="E13" s="69"/>
      <c r="F13" s="101"/>
      <c r="G13" s="63"/>
      <c r="H13" s="69"/>
      <c r="I13" s="69"/>
      <c r="J13" s="69"/>
      <c r="K13" s="63"/>
      <c r="L13" s="69"/>
      <c r="M13" s="69"/>
      <c r="N13" s="69"/>
      <c r="O13" s="63"/>
      <c r="P13" s="69"/>
      <c r="Q13" s="69"/>
      <c r="R13" s="69"/>
      <c r="S13" s="63"/>
      <c r="T13" s="69"/>
      <c r="U13" s="69"/>
      <c r="V13" s="101"/>
    </row>
    <row r="14" spans="1:22" x14ac:dyDescent="0.25">
      <c r="A14" t="s">
        <v>33</v>
      </c>
      <c r="C14" s="84">
        <v>15.8</v>
      </c>
      <c r="D14" s="62">
        <v>17.2</v>
      </c>
      <c r="E14" s="62">
        <v>17.100000000000001</v>
      </c>
      <c r="F14" s="100">
        <v>15.9</v>
      </c>
      <c r="G14" s="63">
        <v>16.600000000000001</v>
      </c>
      <c r="H14" s="62">
        <v>16</v>
      </c>
      <c r="I14" s="62">
        <v>10.7</v>
      </c>
      <c r="J14" s="62">
        <v>11.3</v>
      </c>
      <c r="K14" s="66">
        <v>11.5</v>
      </c>
      <c r="L14" s="65">
        <v>11.3</v>
      </c>
      <c r="M14" s="65">
        <v>11.2</v>
      </c>
      <c r="N14" s="65">
        <v>11.8</v>
      </c>
      <c r="O14" s="66">
        <v>12</v>
      </c>
      <c r="P14" s="65">
        <v>12.3</v>
      </c>
      <c r="Q14" s="65">
        <v>12</v>
      </c>
      <c r="R14" s="65">
        <v>11.9</v>
      </c>
      <c r="S14" s="66">
        <v>10.5</v>
      </c>
      <c r="T14" s="65"/>
      <c r="U14" s="65"/>
      <c r="V14" s="82"/>
    </row>
    <row r="15" spans="1:22" s="1" customFormat="1" x14ac:dyDescent="0.25">
      <c r="A15" s="24" t="s">
        <v>34</v>
      </c>
      <c r="B15" s="24"/>
      <c r="C15" s="88">
        <v>15.8</v>
      </c>
      <c r="D15" s="88">
        <v>17.2</v>
      </c>
      <c r="E15" s="88">
        <v>17.100000000000001</v>
      </c>
      <c r="F15" s="88">
        <v>15.9</v>
      </c>
      <c r="G15" s="89">
        <v>16.600000000000001</v>
      </c>
      <c r="H15" s="88">
        <v>16</v>
      </c>
      <c r="I15" s="88">
        <v>10.7</v>
      </c>
      <c r="J15" s="88">
        <v>11.3</v>
      </c>
      <c r="K15" s="67">
        <v>11.5</v>
      </c>
      <c r="L15" s="61">
        <v>11.3</v>
      </c>
      <c r="M15" s="61">
        <v>11.2</v>
      </c>
      <c r="N15" s="61">
        <v>11.8</v>
      </c>
      <c r="O15" s="67">
        <v>12</v>
      </c>
      <c r="P15" s="61">
        <v>12.3</v>
      </c>
      <c r="Q15" s="61">
        <v>12</v>
      </c>
      <c r="R15" s="61">
        <v>11.9</v>
      </c>
      <c r="S15" s="67">
        <f>SUM(S14)</f>
        <v>10.5</v>
      </c>
      <c r="T15" s="61"/>
      <c r="U15" s="61"/>
      <c r="V15" s="152"/>
    </row>
    <row r="16" spans="1:22" x14ac:dyDescent="0.25">
      <c r="C16" s="69"/>
      <c r="D16" s="69"/>
      <c r="E16" s="69"/>
      <c r="F16" s="69"/>
      <c r="G16" s="66"/>
      <c r="H16" s="69"/>
      <c r="I16" s="69"/>
      <c r="J16" s="69"/>
      <c r="K16" s="66"/>
      <c r="L16" s="70"/>
      <c r="M16" s="70"/>
      <c r="N16" s="70"/>
      <c r="O16" s="66"/>
      <c r="P16" s="70"/>
      <c r="Q16" s="70"/>
      <c r="R16" s="70"/>
      <c r="S16" s="66"/>
      <c r="T16" s="70"/>
      <c r="U16" s="70"/>
      <c r="V16" s="83"/>
    </row>
    <row r="17" spans="1:22" s="1" customFormat="1" x14ac:dyDescent="0.25">
      <c r="A17" s="24" t="s">
        <v>35</v>
      </c>
      <c r="B17" s="24"/>
      <c r="C17" s="88">
        <v>943.3</v>
      </c>
      <c r="D17" s="88">
        <v>841.9</v>
      </c>
      <c r="E17" s="88">
        <v>800.6</v>
      </c>
      <c r="F17" s="102">
        <v>767</v>
      </c>
      <c r="G17" s="89">
        <v>761.80000000000007</v>
      </c>
      <c r="H17" s="88">
        <v>756.40000000000009</v>
      </c>
      <c r="I17" s="88">
        <v>797.6</v>
      </c>
      <c r="J17" s="88">
        <v>786.5</v>
      </c>
      <c r="K17" s="67">
        <v>802.4</v>
      </c>
      <c r="L17" s="61">
        <v>798.8</v>
      </c>
      <c r="M17" s="61">
        <v>836.7</v>
      </c>
      <c r="N17" s="61">
        <v>881.8</v>
      </c>
      <c r="O17" s="67">
        <v>1150</v>
      </c>
      <c r="P17" s="61">
        <v>1135.5999999999999</v>
      </c>
      <c r="Q17" s="61">
        <v>1136.8</v>
      </c>
      <c r="R17" s="61">
        <v>1170.6000000000001</v>
      </c>
      <c r="S17" s="67">
        <f>S12+S15</f>
        <v>1203.1000000000001</v>
      </c>
      <c r="T17" s="61"/>
      <c r="U17" s="61"/>
      <c r="V17" s="152"/>
    </row>
    <row r="18" spans="1:22" x14ac:dyDescent="0.25">
      <c r="C18" s="63"/>
      <c r="D18" s="69"/>
      <c r="E18" s="69"/>
      <c r="F18" s="101"/>
      <c r="G18" s="63"/>
      <c r="H18" s="69"/>
      <c r="I18" s="69"/>
      <c r="J18" s="69"/>
      <c r="K18" s="63"/>
      <c r="L18" s="69"/>
      <c r="M18" s="69"/>
      <c r="N18" s="69"/>
      <c r="O18" s="63"/>
      <c r="P18" s="69"/>
      <c r="Q18" s="69"/>
      <c r="R18" s="69"/>
      <c r="S18" s="63"/>
      <c r="T18" s="69"/>
      <c r="U18" s="69"/>
      <c r="V18" s="101"/>
    </row>
    <row r="19" spans="1:22" x14ac:dyDescent="0.25">
      <c r="A19" t="s">
        <v>36</v>
      </c>
      <c r="C19" s="62">
        <v>34.1</v>
      </c>
      <c r="D19" s="69">
        <v>40</v>
      </c>
      <c r="E19" s="69">
        <v>44.5</v>
      </c>
      <c r="F19" s="62">
        <v>44.1</v>
      </c>
      <c r="G19" s="63">
        <v>52.1</v>
      </c>
      <c r="H19" s="62">
        <v>54.1</v>
      </c>
      <c r="I19" s="62">
        <v>65.5</v>
      </c>
      <c r="J19" s="69">
        <v>67.7</v>
      </c>
      <c r="K19" s="63">
        <v>68.400000000000006</v>
      </c>
      <c r="L19" s="71">
        <v>75.2</v>
      </c>
      <c r="M19" s="72">
        <v>69.599999999999994</v>
      </c>
      <c r="N19" s="72">
        <v>87.2</v>
      </c>
      <c r="O19" s="63">
        <v>81.599999999999994</v>
      </c>
      <c r="P19" s="72">
        <v>82.4</v>
      </c>
      <c r="Q19" s="72">
        <v>85.2</v>
      </c>
      <c r="R19" s="72">
        <v>80.5</v>
      </c>
      <c r="S19" s="63">
        <v>101.5</v>
      </c>
      <c r="T19" s="72"/>
      <c r="U19" s="72"/>
      <c r="V19" s="130"/>
    </row>
    <row r="20" spans="1:22" s="26" customFormat="1" x14ac:dyDescent="0.25">
      <c r="A20" s="27" t="s">
        <v>37</v>
      </c>
      <c r="B20" s="27"/>
      <c r="C20" s="81">
        <v>65.2</v>
      </c>
      <c r="D20" s="72">
        <v>56.7</v>
      </c>
      <c r="E20" s="72">
        <v>61</v>
      </c>
      <c r="F20" s="72">
        <v>85.3</v>
      </c>
      <c r="G20" s="81">
        <v>59.4</v>
      </c>
      <c r="H20" s="72">
        <v>73</v>
      </c>
      <c r="I20" s="72">
        <v>96.2</v>
      </c>
      <c r="J20" s="72">
        <v>124</v>
      </c>
      <c r="K20" s="81">
        <v>119.6</v>
      </c>
      <c r="L20" s="72">
        <v>114.5</v>
      </c>
      <c r="M20" s="72">
        <v>140.9</v>
      </c>
      <c r="N20" s="72">
        <v>172.6</v>
      </c>
      <c r="O20" s="73">
        <v>152.6</v>
      </c>
      <c r="P20" s="72">
        <v>164.2</v>
      </c>
      <c r="Q20" s="72">
        <v>150</v>
      </c>
      <c r="R20" s="72">
        <v>164</v>
      </c>
      <c r="S20" s="73">
        <v>170.3</v>
      </c>
      <c r="T20" s="72"/>
      <c r="U20" s="72"/>
      <c r="V20" s="130"/>
    </row>
    <row r="21" spans="1:22" x14ac:dyDescent="0.25">
      <c r="A21" t="s">
        <v>38</v>
      </c>
      <c r="C21" s="84">
        <v>0</v>
      </c>
      <c r="D21" s="62">
        <v>3.7</v>
      </c>
      <c r="E21" s="62">
        <v>16.7</v>
      </c>
      <c r="F21" s="100">
        <v>5</v>
      </c>
      <c r="G21" s="63">
        <v>13.3</v>
      </c>
      <c r="H21" s="62">
        <v>26.8</v>
      </c>
      <c r="I21" s="62">
        <v>22.9</v>
      </c>
      <c r="J21" s="69">
        <v>0</v>
      </c>
      <c r="K21" s="63">
        <v>1.8</v>
      </c>
      <c r="L21" s="71">
        <v>2.9</v>
      </c>
      <c r="M21" s="72">
        <v>0</v>
      </c>
      <c r="N21" s="72">
        <v>12.4</v>
      </c>
      <c r="O21" s="63">
        <v>27.6</v>
      </c>
      <c r="P21" s="72">
        <v>6.6</v>
      </c>
      <c r="Q21" s="72">
        <v>8.8000000000000007</v>
      </c>
      <c r="R21" s="72">
        <v>5.8</v>
      </c>
      <c r="S21" s="63">
        <v>9.6</v>
      </c>
      <c r="T21" s="72"/>
      <c r="U21" s="72"/>
      <c r="V21" s="130"/>
    </row>
    <row r="22" spans="1:22" x14ac:dyDescent="0.25">
      <c r="A22" t="s">
        <v>73</v>
      </c>
      <c r="C22" s="62">
        <v>0</v>
      </c>
      <c r="D22" s="62">
        <v>0</v>
      </c>
      <c r="E22" s="62">
        <v>0</v>
      </c>
      <c r="F22" s="100">
        <v>0</v>
      </c>
      <c r="G22" s="63">
        <v>0</v>
      </c>
      <c r="H22" s="62">
        <v>0</v>
      </c>
      <c r="I22" s="62">
        <v>0</v>
      </c>
      <c r="J22" s="69">
        <v>0</v>
      </c>
      <c r="K22" s="63">
        <v>0</v>
      </c>
      <c r="L22" s="71">
        <v>0</v>
      </c>
      <c r="M22" s="72">
        <v>0</v>
      </c>
      <c r="N22" s="72">
        <v>0</v>
      </c>
      <c r="O22" s="63">
        <v>0</v>
      </c>
      <c r="P22" s="72">
        <v>0</v>
      </c>
      <c r="Q22" s="72">
        <v>0</v>
      </c>
      <c r="R22" s="72">
        <v>0.9</v>
      </c>
      <c r="S22" s="63">
        <v>0</v>
      </c>
      <c r="T22" s="72"/>
      <c r="U22" s="72"/>
      <c r="V22" s="130"/>
    </row>
    <row r="23" spans="1:22" x14ac:dyDescent="0.25">
      <c r="A23" t="s">
        <v>39</v>
      </c>
      <c r="C23" s="62">
        <v>62.900000000000006</v>
      </c>
      <c r="D23" s="62">
        <v>88.2</v>
      </c>
      <c r="E23" s="62">
        <v>55.6</v>
      </c>
      <c r="F23" s="100">
        <v>39</v>
      </c>
      <c r="G23" s="63">
        <v>58.6</v>
      </c>
      <c r="H23" s="62">
        <v>45.4</v>
      </c>
      <c r="I23" s="62">
        <v>41.3</v>
      </c>
      <c r="J23" s="62">
        <v>33.9</v>
      </c>
      <c r="K23" s="63">
        <v>32.700000000000003</v>
      </c>
      <c r="L23" s="72">
        <v>25.6</v>
      </c>
      <c r="M23" s="72">
        <v>26.4</v>
      </c>
      <c r="N23" s="72">
        <v>28.4</v>
      </c>
      <c r="O23" s="63">
        <v>18</v>
      </c>
      <c r="P23" s="72">
        <v>18.899999999999999</v>
      </c>
      <c r="Q23" s="72">
        <v>25.3</v>
      </c>
      <c r="R23" s="72">
        <v>31.6</v>
      </c>
      <c r="S23" s="63">
        <v>81.8</v>
      </c>
      <c r="T23" s="72"/>
      <c r="U23" s="72"/>
      <c r="V23" s="130"/>
    </row>
    <row r="24" spans="1:22" x14ac:dyDescent="0.25">
      <c r="A24" t="s">
        <v>40</v>
      </c>
      <c r="C24" s="62">
        <v>64.599999999999994</v>
      </c>
      <c r="D24" s="62">
        <v>67.099999999999994</v>
      </c>
      <c r="E24" s="62">
        <v>64.400000000000006</v>
      </c>
      <c r="F24" s="100">
        <v>74.5</v>
      </c>
      <c r="G24" s="63">
        <v>66</v>
      </c>
      <c r="H24" s="62">
        <v>58.5</v>
      </c>
      <c r="I24" s="62">
        <v>61.7</v>
      </c>
      <c r="J24" s="62">
        <v>79</v>
      </c>
      <c r="K24" s="63">
        <v>71.900000000000006</v>
      </c>
      <c r="L24" s="72">
        <v>81.5</v>
      </c>
      <c r="M24" s="72">
        <v>79</v>
      </c>
      <c r="N24" s="72">
        <v>93.4</v>
      </c>
      <c r="O24" s="63">
        <v>80.099999999999994</v>
      </c>
      <c r="P24" s="72">
        <v>74.400000000000006</v>
      </c>
      <c r="Q24" s="72">
        <v>88.3</v>
      </c>
      <c r="R24" s="72">
        <v>68.400000000000006</v>
      </c>
      <c r="S24" s="63">
        <v>74.7</v>
      </c>
      <c r="T24" s="72"/>
      <c r="U24" s="72"/>
      <c r="V24" s="130"/>
    </row>
    <row r="25" spans="1:22" x14ac:dyDescent="0.25">
      <c r="A25" t="s">
        <v>68</v>
      </c>
      <c r="C25" s="62"/>
      <c r="D25" s="62"/>
      <c r="E25" s="62"/>
      <c r="F25" s="100"/>
      <c r="G25" s="63"/>
      <c r="H25" s="62"/>
      <c r="I25" s="62"/>
      <c r="J25" s="62"/>
      <c r="K25" s="63"/>
      <c r="L25" s="72"/>
      <c r="M25" s="72"/>
      <c r="N25" s="72"/>
      <c r="O25" s="63">
        <v>8</v>
      </c>
      <c r="P25" s="72">
        <v>15</v>
      </c>
      <c r="Q25" s="72">
        <v>13.2</v>
      </c>
      <c r="R25" s="72">
        <v>11.3</v>
      </c>
      <c r="S25" s="63">
        <v>13.7</v>
      </c>
      <c r="T25" s="72"/>
      <c r="U25" s="72"/>
      <c r="V25" s="130"/>
    </row>
    <row r="26" spans="1:22" x14ac:dyDescent="0.25">
      <c r="A26" t="s">
        <v>41</v>
      </c>
      <c r="C26" s="62">
        <v>34</v>
      </c>
      <c r="D26" s="62">
        <v>33.5</v>
      </c>
      <c r="E26" s="69">
        <v>25.7</v>
      </c>
      <c r="F26" s="100">
        <v>18.7</v>
      </c>
      <c r="G26" s="63">
        <v>14.1</v>
      </c>
      <c r="H26" s="62">
        <v>11.6</v>
      </c>
      <c r="I26" s="62">
        <v>12</v>
      </c>
      <c r="J26" s="62">
        <v>8.1</v>
      </c>
      <c r="K26" s="63">
        <v>4.5999999999999996</v>
      </c>
      <c r="L26" s="72">
        <v>4.3</v>
      </c>
      <c r="M26" s="72">
        <v>4.2</v>
      </c>
      <c r="N26" s="72">
        <v>4.2</v>
      </c>
      <c r="O26" s="63">
        <v>4.0999999999999996</v>
      </c>
      <c r="P26" s="72">
        <v>0</v>
      </c>
      <c r="Q26" s="72">
        <v>0</v>
      </c>
      <c r="R26" s="72">
        <v>0</v>
      </c>
      <c r="S26" s="63">
        <v>0</v>
      </c>
      <c r="T26" s="72"/>
      <c r="U26" s="72"/>
      <c r="V26" s="130"/>
    </row>
    <row r="27" spans="1:22" s="26" customFormat="1" x14ac:dyDescent="0.25">
      <c r="A27" s="27" t="s">
        <v>42</v>
      </c>
      <c r="B27" s="27"/>
      <c r="C27" s="81">
        <v>341.6</v>
      </c>
      <c r="D27" s="72">
        <v>311.89999999999998</v>
      </c>
      <c r="E27" s="72">
        <v>268.5</v>
      </c>
      <c r="F27" s="72">
        <v>245.2</v>
      </c>
      <c r="G27" s="81">
        <v>249.9</v>
      </c>
      <c r="H27" s="72">
        <v>237</v>
      </c>
      <c r="I27" s="72">
        <v>178.8</v>
      </c>
      <c r="J27" s="72">
        <v>211.4</v>
      </c>
      <c r="K27" s="127">
        <v>198.5</v>
      </c>
      <c r="L27" s="74">
        <v>180.2</v>
      </c>
      <c r="M27" s="74">
        <v>160.6</v>
      </c>
      <c r="N27" s="74">
        <v>184.4</v>
      </c>
      <c r="O27" s="75">
        <v>182.7</v>
      </c>
      <c r="P27" s="74">
        <v>187.6</v>
      </c>
      <c r="Q27" s="74">
        <v>190.9</v>
      </c>
      <c r="R27" s="74">
        <v>209.3</v>
      </c>
      <c r="S27" s="75">
        <v>238.6</v>
      </c>
      <c r="T27" s="74"/>
      <c r="U27" s="74"/>
      <c r="V27" s="153"/>
    </row>
    <row r="28" spans="1:22" s="26" customFormat="1" x14ac:dyDescent="0.25">
      <c r="A28" s="29"/>
      <c r="B28" s="29"/>
      <c r="C28" s="131">
        <v>602.40000000000009</v>
      </c>
      <c r="D28" s="132">
        <v>601.1</v>
      </c>
      <c r="E28" s="132">
        <v>536.40000000000009</v>
      </c>
      <c r="F28" s="132">
        <v>511.8</v>
      </c>
      <c r="G28" s="131">
        <v>513.4</v>
      </c>
      <c r="H28" s="132">
        <v>506.40000000000003</v>
      </c>
      <c r="I28" s="132">
        <v>478.4</v>
      </c>
      <c r="J28" s="132">
        <v>524.1</v>
      </c>
      <c r="K28" s="128">
        <v>497.5</v>
      </c>
      <c r="L28" s="76">
        <v>484.2</v>
      </c>
      <c r="M28" s="76">
        <v>480.69999999999993</v>
      </c>
      <c r="N28" s="76">
        <v>582.6</v>
      </c>
      <c r="O28" s="77">
        <v>554.70000000000005</v>
      </c>
      <c r="P28" s="76">
        <v>549.1</v>
      </c>
      <c r="Q28" s="76">
        <v>561.70000000000005</v>
      </c>
      <c r="R28" s="76">
        <v>571.80000000000007</v>
      </c>
      <c r="S28" s="77">
        <f>SUM(S19:S27)</f>
        <v>690.2</v>
      </c>
      <c r="T28" s="76"/>
      <c r="U28" s="76"/>
      <c r="V28" s="154"/>
    </row>
    <row r="29" spans="1:22" x14ac:dyDescent="0.25">
      <c r="C29" s="63"/>
      <c r="D29" s="69"/>
      <c r="E29" s="69"/>
      <c r="F29" s="101"/>
      <c r="G29" s="63"/>
      <c r="H29" s="69"/>
      <c r="I29" s="69"/>
      <c r="J29" s="69"/>
      <c r="K29" s="63"/>
      <c r="L29" s="69"/>
      <c r="M29" s="69"/>
      <c r="N29" s="69"/>
      <c r="O29" s="63"/>
      <c r="P29" s="69"/>
      <c r="Q29" s="69"/>
      <c r="R29" s="69"/>
      <c r="S29" s="63"/>
      <c r="T29" s="69"/>
      <c r="U29" s="69"/>
      <c r="V29" s="101"/>
    </row>
    <row r="30" spans="1:22" ht="15" customHeight="1" x14ac:dyDescent="0.25">
      <c r="A30" t="s">
        <v>43</v>
      </c>
      <c r="C30" s="62">
        <v>0</v>
      </c>
      <c r="D30" s="69">
        <v>69.8</v>
      </c>
      <c r="E30" s="69">
        <v>36.200000000000003</v>
      </c>
      <c r="F30" s="69">
        <v>22.2</v>
      </c>
      <c r="G30" s="63">
        <v>5.6</v>
      </c>
      <c r="H30" s="62">
        <v>0</v>
      </c>
      <c r="I30" s="62">
        <v>0</v>
      </c>
      <c r="J30" s="62">
        <v>15.9</v>
      </c>
      <c r="K30" s="66">
        <v>10.9</v>
      </c>
      <c r="L30" s="65">
        <v>33</v>
      </c>
      <c r="M30" s="65">
        <v>0</v>
      </c>
      <c r="N30" s="65">
        <v>0</v>
      </c>
      <c r="O30" s="66">
        <v>46.5</v>
      </c>
      <c r="P30" s="65">
        <v>0</v>
      </c>
      <c r="Q30" s="65">
        <v>0</v>
      </c>
      <c r="R30" s="65">
        <v>0</v>
      </c>
      <c r="S30" s="66">
        <v>0</v>
      </c>
      <c r="T30" s="65"/>
      <c r="U30" s="65"/>
      <c r="V30" s="82"/>
    </row>
    <row r="31" spans="1:22" s="1" customFormat="1" x14ac:dyDescent="0.25">
      <c r="A31" s="24" t="s">
        <v>44</v>
      </c>
      <c r="B31" s="24"/>
      <c r="C31" s="88">
        <v>602.40000000000009</v>
      </c>
      <c r="D31" s="88">
        <v>670.9</v>
      </c>
      <c r="E31" s="88">
        <v>572.60000000000014</v>
      </c>
      <c r="F31" s="88">
        <v>534</v>
      </c>
      <c r="G31" s="89">
        <v>519</v>
      </c>
      <c r="H31" s="88">
        <v>506.40000000000003</v>
      </c>
      <c r="I31" s="88">
        <v>478.4</v>
      </c>
      <c r="J31" s="88">
        <v>540</v>
      </c>
      <c r="K31" s="67">
        <v>508.4</v>
      </c>
      <c r="L31" s="61">
        <v>517.20000000000005</v>
      </c>
      <c r="M31" s="61">
        <v>480.69999999999993</v>
      </c>
      <c r="N31" s="61">
        <v>582.6</v>
      </c>
      <c r="O31" s="67">
        <v>601.20000000000005</v>
      </c>
      <c r="P31" s="61">
        <v>549.1</v>
      </c>
      <c r="Q31" s="61">
        <v>561.70000000000005</v>
      </c>
      <c r="R31" s="61">
        <v>571.80000000000007</v>
      </c>
      <c r="S31" s="67">
        <f>SUM(S28:S30)</f>
        <v>690.2</v>
      </c>
      <c r="T31" s="61"/>
      <c r="U31" s="61"/>
      <c r="V31" s="152"/>
    </row>
    <row r="32" spans="1:22" x14ac:dyDescent="0.25">
      <c r="C32" s="69"/>
      <c r="D32" s="69"/>
      <c r="E32" s="69"/>
      <c r="F32" s="69"/>
      <c r="G32" s="66"/>
      <c r="H32" s="69"/>
      <c r="I32" s="69"/>
      <c r="J32" s="69"/>
      <c r="K32" s="66"/>
      <c r="L32" s="70"/>
      <c r="M32" s="70"/>
      <c r="N32" s="70"/>
      <c r="O32" s="66"/>
      <c r="P32" s="70"/>
      <c r="Q32" s="70"/>
      <c r="R32" s="70"/>
      <c r="S32" s="66"/>
      <c r="T32" s="70"/>
      <c r="U32" s="70"/>
      <c r="V32" s="83"/>
    </row>
    <row r="33" spans="1:22" s="1" customFormat="1" x14ac:dyDescent="0.25">
      <c r="A33" s="31" t="s">
        <v>45</v>
      </c>
      <c r="B33" s="31"/>
      <c r="C33" s="133">
        <v>1545.7</v>
      </c>
      <c r="D33" s="133">
        <v>1512.8</v>
      </c>
      <c r="E33" s="133">
        <v>1373.2000000000003</v>
      </c>
      <c r="F33" s="134">
        <v>1301</v>
      </c>
      <c r="G33" s="129">
        <v>1280.8000000000002</v>
      </c>
      <c r="H33" s="133">
        <v>1262.8000000000002</v>
      </c>
      <c r="I33" s="133">
        <v>1276</v>
      </c>
      <c r="J33" s="133">
        <v>1326.5</v>
      </c>
      <c r="K33" s="129">
        <v>1310.8</v>
      </c>
      <c r="L33" s="78">
        <v>1316</v>
      </c>
      <c r="M33" s="79">
        <v>1317.4</v>
      </c>
      <c r="N33" s="79">
        <v>1464.4</v>
      </c>
      <c r="O33" s="80">
        <v>1751.2</v>
      </c>
      <c r="P33" s="78">
        <v>1684.6999999999998</v>
      </c>
      <c r="Q33" s="78">
        <v>1698.5</v>
      </c>
      <c r="R33" s="78">
        <v>1742.4</v>
      </c>
      <c r="S33" s="80">
        <f>S17+S31</f>
        <v>1893.3000000000002</v>
      </c>
      <c r="T33" s="78"/>
      <c r="U33" s="78"/>
      <c r="V33" s="103"/>
    </row>
    <row r="34" spans="1:22" x14ac:dyDescent="0.25">
      <c r="A34" s="8"/>
      <c r="B34" s="8"/>
      <c r="C34" s="158"/>
      <c r="D34" s="69"/>
      <c r="E34" s="69"/>
      <c r="F34" s="69"/>
      <c r="G34" s="158"/>
      <c r="H34" s="69"/>
      <c r="I34" s="69"/>
      <c r="J34" s="69"/>
      <c r="K34" s="63"/>
      <c r="L34" s="69"/>
      <c r="M34" s="69"/>
      <c r="N34" s="69"/>
      <c r="O34" s="63"/>
      <c r="P34" s="69"/>
      <c r="Q34" s="69"/>
      <c r="R34" s="64"/>
      <c r="S34" s="63"/>
      <c r="T34" s="69"/>
      <c r="U34" s="69"/>
      <c r="V34" s="101"/>
    </row>
    <row r="35" spans="1:22" s="27" customFormat="1" x14ac:dyDescent="0.25">
      <c r="A35" s="11"/>
      <c r="C35" s="81"/>
      <c r="D35" s="72"/>
      <c r="E35" s="72"/>
      <c r="F35" s="72"/>
      <c r="G35" s="81"/>
      <c r="H35" s="72"/>
      <c r="I35" s="72"/>
      <c r="J35" s="72"/>
      <c r="K35" s="81"/>
      <c r="L35" s="72"/>
      <c r="M35" s="72"/>
      <c r="N35" s="72"/>
      <c r="O35" s="81"/>
      <c r="P35" s="72"/>
      <c r="Q35" s="72"/>
      <c r="R35" s="72"/>
      <c r="S35" s="81"/>
      <c r="T35" s="72"/>
      <c r="U35" s="72"/>
      <c r="V35" s="130"/>
    </row>
    <row r="36" spans="1:22" s="27" customFormat="1" x14ac:dyDescent="0.25">
      <c r="C36" s="81"/>
      <c r="D36" s="72"/>
      <c r="E36" s="72"/>
      <c r="F36" s="72"/>
      <c r="G36" s="81"/>
      <c r="H36" s="72"/>
      <c r="I36" s="72"/>
      <c r="J36" s="72"/>
      <c r="K36" s="81"/>
      <c r="L36" s="72"/>
      <c r="M36" s="72"/>
      <c r="N36" s="72"/>
      <c r="O36" s="81"/>
      <c r="P36" s="72"/>
      <c r="Q36" s="72"/>
      <c r="R36" s="72"/>
      <c r="S36" s="81"/>
      <c r="T36" s="72"/>
      <c r="U36" s="72"/>
      <c r="V36" s="130"/>
    </row>
    <row r="37" spans="1:22" s="27" customFormat="1" x14ac:dyDescent="0.25">
      <c r="A37" s="28" t="s">
        <v>46</v>
      </c>
      <c r="C37" s="81"/>
      <c r="D37" s="72"/>
      <c r="E37" s="72"/>
      <c r="F37" s="72"/>
      <c r="G37" s="81"/>
      <c r="H37" s="72"/>
      <c r="I37" s="72"/>
      <c r="J37" s="72"/>
      <c r="K37" s="81"/>
      <c r="L37" s="72"/>
      <c r="M37" s="72"/>
      <c r="N37" s="72"/>
      <c r="O37" s="81"/>
      <c r="P37" s="72"/>
      <c r="Q37" s="72"/>
      <c r="R37" s="72"/>
      <c r="S37" s="81"/>
      <c r="T37" s="72"/>
      <c r="U37" s="72"/>
      <c r="V37" s="130"/>
    </row>
    <row r="38" spans="1:22" s="27" customFormat="1" x14ac:dyDescent="0.25">
      <c r="A38" s="27" t="s">
        <v>47</v>
      </c>
      <c r="C38" s="81">
        <v>6.7</v>
      </c>
      <c r="D38" s="72">
        <v>6.7</v>
      </c>
      <c r="E38" s="72">
        <v>6.7</v>
      </c>
      <c r="F38" s="72">
        <v>6.7</v>
      </c>
      <c r="G38" s="81">
        <v>6.7</v>
      </c>
      <c r="H38" s="72">
        <v>6.7</v>
      </c>
      <c r="I38" s="72">
        <v>6.7</v>
      </c>
      <c r="J38" s="72">
        <v>6.7</v>
      </c>
      <c r="K38" s="81">
        <v>6.7</v>
      </c>
      <c r="L38" s="72">
        <v>6.7</v>
      </c>
      <c r="M38" s="72">
        <v>6.7</v>
      </c>
      <c r="N38" s="72">
        <v>6.7</v>
      </c>
      <c r="O38" s="81">
        <v>6.7</v>
      </c>
      <c r="P38" s="72">
        <v>6.7</v>
      </c>
      <c r="Q38" s="72">
        <v>6.7</v>
      </c>
      <c r="R38" s="72">
        <v>6.7</v>
      </c>
      <c r="S38" s="81">
        <v>6.7</v>
      </c>
      <c r="T38" s="72"/>
      <c r="U38" s="72"/>
      <c r="V38" s="130"/>
    </row>
    <row r="39" spans="1:22" s="27" customFormat="1" x14ac:dyDescent="0.25">
      <c r="A39" s="27" t="s">
        <v>48</v>
      </c>
      <c r="C39" s="81">
        <v>6.8</v>
      </c>
      <c r="D39" s="72">
        <v>4.9000000000000004</v>
      </c>
      <c r="E39" s="72">
        <v>-2</v>
      </c>
      <c r="F39" s="72">
        <v>-0.5</v>
      </c>
      <c r="G39" s="81">
        <v>-10.3</v>
      </c>
      <c r="H39" s="72">
        <v>-6.3000000000000007</v>
      </c>
      <c r="I39" s="72">
        <v>1.1000000000000001</v>
      </c>
      <c r="J39" s="72">
        <v>7</v>
      </c>
      <c r="K39" s="81">
        <v>4</v>
      </c>
      <c r="L39" s="72">
        <v>15.7</v>
      </c>
      <c r="M39" s="72">
        <v>14</v>
      </c>
      <c r="N39" s="72">
        <v>-24.5</v>
      </c>
      <c r="O39" s="81">
        <v>9.8000000000000007</v>
      </c>
      <c r="P39" s="72">
        <v>3.2</v>
      </c>
      <c r="Q39" s="72">
        <v>-3.3</v>
      </c>
      <c r="R39" s="72">
        <v>8.9</v>
      </c>
      <c r="S39" s="81">
        <v>35.5</v>
      </c>
      <c r="T39" s="72"/>
      <c r="U39" s="72"/>
      <c r="V39" s="130"/>
    </row>
    <row r="40" spans="1:22" x14ac:dyDescent="0.25">
      <c r="A40" s="27" t="s">
        <v>49</v>
      </c>
      <c r="C40" s="63">
        <v>845.4</v>
      </c>
      <c r="D40" s="69">
        <v>823</v>
      </c>
      <c r="E40" s="69">
        <v>808.8</v>
      </c>
      <c r="F40" s="69">
        <v>795.2</v>
      </c>
      <c r="G40" s="63">
        <v>796.2</v>
      </c>
      <c r="H40" s="62">
        <v>793</v>
      </c>
      <c r="I40" s="69">
        <v>793.5</v>
      </c>
      <c r="J40" s="69">
        <v>820.7</v>
      </c>
      <c r="K40" s="66">
        <v>838.9</v>
      </c>
      <c r="L40" s="65">
        <v>839.8</v>
      </c>
      <c r="M40" s="65">
        <v>830.7</v>
      </c>
      <c r="N40" s="82">
        <v>844.6</v>
      </c>
      <c r="O40" s="66">
        <v>835.3</v>
      </c>
      <c r="P40" s="65">
        <v>815.2</v>
      </c>
      <c r="Q40" s="65">
        <v>816</v>
      </c>
      <c r="R40" s="65">
        <v>843.4</v>
      </c>
      <c r="S40" s="66">
        <v>866.6</v>
      </c>
      <c r="T40" s="65"/>
      <c r="U40" s="65"/>
      <c r="V40" s="82"/>
    </row>
    <row r="41" spans="1:22" s="1" customFormat="1" x14ac:dyDescent="0.25">
      <c r="A41" s="24" t="s">
        <v>50</v>
      </c>
      <c r="B41" s="24"/>
      <c r="C41" s="89">
        <v>858.9</v>
      </c>
      <c r="D41" s="88">
        <v>834.6</v>
      </c>
      <c r="E41" s="88">
        <v>813.5</v>
      </c>
      <c r="F41" s="88">
        <v>801.40000000000009</v>
      </c>
      <c r="G41" s="89">
        <v>792.6</v>
      </c>
      <c r="H41" s="88">
        <v>793.4</v>
      </c>
      <c r="I41" s="88">
        <v>801.3</v>
      </c>
      <c r="J41" s="88">
        <v>834.40000000000009</v>
      </c>
      <c r="K41" s="67">
        <v>849.6</v>
      </c>
      <c r="L41" s="61">
        <f>SUM(L38:L40)</f>
        <v>862.19999999999993</v>
      </c>
      <c r="M41" s="61">
        <f>SUM(M38:M40)</f>
        <v>851.40000000000009</v>
      </c>
      <c r="N41" s="61">
        <f>SUM(N38:N40)</f>
        <v>826.80000000000007</v>
      </c>
      <c r="O41" s="67">
        <v>851.8</v>
      </c>
      <c r="P41" s="61">
        <v>825.1</v>
      </c>
      <c r="Q41" s="61">
        <v>819.4</v>
      </c>
      <c r="R41" s="61">
        <v>859</v>
      </c>
      <c r="S41" s="67">
        <f>SUM(S38:S40)</f>
        <v>908.80000000000007</v>
      </c>
      <c r="T41" s="61"/>
      <c r="U41" s="61"/>
      <c r="V41" s="152"/>
    </row>
    <row r="42" spans="1:22" x14ac:dyDescent="0.25">
      <c r="C42" s="63"/>
      <c r="D42" s="69"/>
      <c r="E42" s="69"/>
      <c r="F42" s="69"/>
      <c r="G42" s="63"/>
      <c r="H42" s="69"/>
      <c r="I42" s="69"/>
      <c r="J42" s="69"/>
      <c r="K42" s="63"/>
      <c r="L42" s="69"/>
      <c r="M42" s="69"/>
      <c r="N42" s="69"/>
      <c r="O42" s="63"/>
      <c r="P42" s="69"/>
      <c r="Q42" s="69"/>
      <c r="R42" s="69"/>
      <c r="S42" s="63"/>
      <c r="T42" s="69"/>
      <c r="U42" s="69"/>
      <c r="V42" s="101"/>
    </row>
    <row r="43" spans="1:22" x14ac:dyDescent="0.25">
      <c r="A43" s="27" t="s">
        <v>51</v>
      </c>
      <c r="C43" s="63">
        <v>257.5</v>
      </c>
      <c r="D43" s="69">
        <v>244</v>
      </c>
      <c r="E43" s="69">
        <v>197.8</v>
      </c>
      <c r="F43" s="69">
        <v>190.1</v>
      </c>
      <c r="G43" s="63">
        <v>184.2</v>
      </c>
      <c r="H43" s="62">
        <v>176.3</v>
      </c>
      <c r="I43" s="69">
        <v>172.4</v>
      </c>
      <c r="J43" s="69">
        <v>195.5</v>
      </c>
      <c r="K43" s="63">
        <v>159.80000000000001</v>
      </c>
      <c r="L43" s="62">
        <v>185</v>
      </c>
      <c r="M43" s="62">
        <v>178.8</v>
      </c>
      <c r="N43" s="62">
        <v>206.5</v>
      </c>
      <c r="O43" s="63">
        <v>233.9</v>
      </c>
      <c r="P43" s="62">
        <v>207.2</v>
      </c>
      <c r="Q43" s="62">
        <v>271.39999999999998</v>
      </c>
      <c r="R43" s="62">
        <v>268.39999999999998</v>
      </c>
      <c r="S43" s="63">
        <v>254.1</v>
      </c>
      <c r="T43" s="62"/>
      <c r="U43" s="62"/>
      <c r="V43" s="100"/>
    </row>
    <row r="44" spans="1:22" x14ac:dyDescent="0.25">
      <c r="A44" s="27" t="s">
        <v>70</v>
      </c>
      <c r="C44" s="63"/>
      <c r="D44" s="69"/>
      <c r="E44" s="69"/>
      <c r="F44" s="69"/>
      <c r="G44" s="63"/>
      <c r="H44" s="62"/>
      <c r="I44" s="69"/>
      <c r="J44" s="69"/>
      <c r="K44" s="63"/>
      <c r="L44" s="62"/>
      <c r="M44" s="62"/>
      <c r="N44" s="62"/>
      <c r="O44" s="63">
        <v>227.2</v>
      </c>
      <c r="P44" s="62">
        <v>235.4</v>
      </c>
      <c r="Q44" s="62">
        <v>214.6</v>
      </c>
      <c r="R44" s="62">
        <v>198.7</v>
      </c>
      <c r="S44" s="63">
        <v>225.2</v>
      </c>
      <c r="T44" s="62"/>
      <c r="U44" s="62"/>
      <c r="V44" s="100"/>
    </row>
    <row r="45" spans="1:22" x14ac:dyDescent="0.25">
      <c r="A45" t="s">
        <v>52</v>
      </c>
      <c r="C45" s="63">
        <v>168.5</v>
      </c>
      <c r="D45" s="69">
        <v>132.80000000000001</v>
      </c>
      <c r="E45" s="69">
        <v>122.6</v>
      </c>
      <c r="F45" s="69">
        <v>92</v>
      </c>
      <c r="G45" s="63">
        <v>78.8</v>
      </c>
      <c r="H45" s="62">
        <v>65.599999999999994</v>
      </c>
      <c r="I45" s="69">
        <v>52.4</v>
      </c>
      <c r="J45" s="69">
        <v>42.5</v>
      </c>
      <c r="K45" s="63">
        <v>37.200000000000003</v>
      </c>
      <c r="L45" s="62">
        <v>32.4</v>
      </c>
      <c r="M45" s="62">
        <v>26</v>
      </c>
      <c r="N45" s="62">
        <v>21.3</v>
      </c>
      <c r="O45" s="63">
        <v>0</v>
      </c>
      <c r="P45" s="62">
        <v>0</v>
      </c>
      <c r="Q45" s="62">
        <v>0</v>
      </c>
      <c r="R45" s="62">
        <v>0</v>
      </c>
      <c r="S45" s="63">
        <v>0</v>
      </c>
      <c r="T45" s="62"/>
      <c r="U45" s="62"/>
      <c r="V45" s="100"/>
    </row>
    <row r="46" spans="1:22" x14ac:dyDescent="0.25">
      <c r="A46" t="s">
        <v>62</v>
      </c>
      <c r="C46" s="63">
        <v>5.0999999999999996</v>
      </c>
      <c r="D46" s="69">
        <v>0</v>
      </c>
      <c r="E46" s="69">
        <v>0</v>
      </c>
      <c r="F46" s="69">
        <v>0</v>
      </c>
      <c r="G46" s="63">
        <v>0</v>
      </c>
      <c r="H46" s="62">
        <v>0</v>
      </c>
      <c r="I46" s="62">
        <v>0</v>
      </c>
      <c r="J46" s="62">
        <v>0</v>
      </c>
      <c r="K46" s="66">
        <v>0</v>
      </c>
      <c r="L46" s="65">
        <v>0</v>
      </c>
      <c r="M46" s="70">
        <v>0</v>
      </c>
      <c r="N46" s="82">
        <v>0</v>
      </c>
      <c r="O46" s="66">
        <v>0</v>
      </c>
      <c r="P46" s="65">
        <v>0</v>
      </c>
      <c r="Q46" s="65">
        <v>0</v>
      </c>
      <c r="R46" s="65">
        <v>0</v>
      </c>
      <c r="S46" s="66">
        <v>0</v>
      </c>
      <c r="T46" s="65"/>
      <c r="U46" s="65"/>
      <c r="V46" s="82"/>
    </row>
    <row r="47" spans="1:22" s="1" customFormat="1" x14ac:dyDescent="0.25">
      <c r="A47" s="24" t="s">
        <v>53</v>
      </c>
      <c r="B47" s="24"/>
      <c r="C47" s="89">
        <v>431.1</v>
      </c>
      <c r="D47" s="88">
        <v>376.8</v>
      </c>
      <c r="E47" s="88">
        <v>320.39999999999998</v>
      </c>
      <c r="F47" s="88">
        <v>282.10000000000002</v>
      </c>
      <c r="G47" s="89">
        <v>263</v>
      </c>
      <c r="H47" s="88">
        <v>241.9</v>
      </c>
      <c r="I47" s="88">
        <v>224.8</v>
      </c>
      <c r="J47" s="88">
        <v>238</v>
      </c>
      <c r="K47" s="67">
        <v>197</v>
      </c>
      <c r="L47" s="61">
        <f>SUM(L43:L46)</f>
        <v>217.4</v>
      </c>
      <c r="M47" s="61">
        <f>SUM(M43:M46)</f>
        <v>204.8</v>
      </c>
      <c r="N47" s="61">
        <f>SUM(N43:N46)</f>
        <v>227.8</v>
      </c>
      <c r="O47" s="67">
        <v>461.1</v>
      </c>
      <c r="P47" s="61">
        <v>442.6</v>
      </c>
      <c r="Q47" s="61">
        <v>486</v>
      </c>
      <c r="R47" s="61">
        <v>467.09999999999997</v>
      </c>
      <c r="S47" s="67">
        <f>SUM(S43:S46)</f>
        <v>479.29999999999995</v>
      </c>
      <c r="T47" s="61"/>
      <c r="U47" s="61"/>
      <c r="V47" s="152"/>
    </row>
    <row r="48" spans="1:22" x14ac:dyDescent="0.25">
      <c r="C48" s="63"/>
      <c r="D48" s="69"/>
      <c r="E48" s="69"/>
      <c r="F48" s="69"/>
      <c r="G48" s="63"/>
      <c r="H48" s="69"/>
      <c r="I48" s="69"/>
      <c r="J48" s="69"/>
      <c r="K48" s="63"/>
      <c r="L48" s="69"/>
      <c r="M48" s="69"/>
      <c r="N48" s="69"/>
      <c r="O48" s="63"/>
      <c r="P48" s="69"/>
      <c r="Q48" s="69"/>
      <c r="R48" s="69"/>
      <c r="S48" s="63"/>
      <c r="T48" s="69"/>
      <c r="U48" s="69"/>
      <c r="V48" s="101"/>
    </row>
    <row r="49" spans="1:22" x14ac:dyDescent="0.25">
      <c r="A49" s="27" t="s">
        <v>51</v>
      </c>
      <c r="C49" s="63">
        <v>36.4</v>
      </c>
      <c r="D49" s="69">
        <v>36.5</v>
      </c>
      <c r="E49" s="69">
        <v>27</v>
      </c>
      <c r="F49" s="69">
        <v>26.2</v>
      </c>
      <c r="G49" s="63">
        <v>27</v>
      </c>
      <c r="H49" s="62">
        <v>27</v>
      </c>
      <c r="I49" s="69">
        <v>52</v>
      </c>
      <c r="J49" s="69">
        <v>26.3</v>
      </c>
      <c r="K49" s="63">
        <v>85</v>
      </c>
      <c r="L49" s="62">
        <v>54.2</v>
      </c>
      <c r="M49" s="62">
        <v>54.3</v>
      </c>
      <c r="N49" s="62">
        <v>125.5</v>
      </c>
      <c r="O49" s="63">
        <v>95.7</v>
      </c>
      <c r="P49" s="62">
        <v>92</v>
      </c>
      <c r="Q49" s="62">
        <v>45.1</v>
      </c>
      <c r="R49" s="62">
        <v>34.9</v>
      </c>
      <c r="S49" s="63">
        <v>97</v>
      </c>
      <c r="T49" s="62"/>
      <c r="U49" s="62"/>
      <c r="V49" s="100"/>
    </row>
    <row r="50" spans="1:22" x14ac:dyDescent="0.25">
      <c r="A50" s="27" t="s">
        <v>70</v>
      </c>
      <c r="C50" s="63"/>
      <c r="D50" s="69"/>
      <c r="E50" s="69"/>
      <c r="F50" s="69"/>
      <c r="G50" s="63"/>
      <c r="H50" s="62"/>
      <c r="I50" s="69"/>
      <c r="J50" s="69"/>
      <c r="K50" s="63"/>
      <c r="L50" s="62"/>
      <c r="M50" s="62"/>
      <c r="N50" s="62"/>
      <c r="O50" s="63">
        <v>108.7</v>
      </c>
      <c r="P50" s="62">
        <v>101.4</v>
      </c>
      <c r="Q50" s="62">
        <v>115.3</v>
      </c>
      <c r="R50" s="62">
        <v>131.80000000000001</v>
      </c>
      <c r="S50" s="63">
        <v>151.80000000000001</v>
      </c>
      <c r="T50" s="62"/>
      <c r="U50" s="62"/>
      <c r="V50" s="100"/>
    </row>
    <row r="51" spans="1:22" x14ac:dyDescent="0.25">
      <c r="A51" t="s">
        <v>52</v>
      </c>
      <c r="C51" s="63">
        <v>115.5</v>
      </c>
      <c r="D51" s="69">
        <v>111.9</v>
      </c>
      <c r="E51" s="69">
        <v>102.7</v>
      </c>
      <c r="F51" s="69">
        <v>95.2</v>
      </c>
      <c r="G51" s="63">
        <v>83.9</v>
      </c>
      <c r="H51" s="62">
        <v>75.5</v>
      </c>
      <c r="I51" s="69">
        <v>67.099999999999994</v>
      </c>
      <c r="J51" s="69">
        <v>36.1</v>
      </c>
      <c r="K51" s="63">
        <v>25.2</v>
      </c>
      <c r="L51" s="62">
        <v>24.5</v>
      </c>
      <c r="M51" s="62">
        <v>25.5</v>
      </c>
      <c r="N51" s="62">
        <v>25.3</v>
      </c>
      <c r="O51" s="63">
        <v>3.7</v>
      </c>
      <c r="P51" s="62">
        <v>2.8</v>
      </c>
      <c r="Q51" s="62">
        <v>3.4</v>
      </c>
      <c r="R51" s="62">
        <v>0</v>
      </c>
      <c r="S51" s="63">
        <v>0</v>
      </c>
      <c r="T51" s="62"/>
      <c r="U51" s="62"/>
      <c r="V51" s="100"/>
    </row>
    <row r="52" spans="1:22" x14ac:dyDescent="0.25">
      <c r="A52" s="27" t="s">
        <v>54</v>
      </c>
      <c r="C52" s="63">
        <v>46</v>
      </c>
      <c r="D52" s="69">
        <v>53.6</v>
      </c>
      <c r="E52" s="69">
        <v>39.9</v>
      </c>
      <c r="F52" s="69">
        <v>42.4</v>
      </c>
      <c r="G52" s="63">
        <v>52.2</v>
      </c>
      <c r="H52" s="62">
        <v>46.5</v>
      </c>
      <c r="I52" s="69">
        <v>58.6</v>
      </c>
      <c r="J52" s="69">
        <v>62.6</v>
      </c>
      <c r="K52" s="63">
        <v>60.4</v>
      </c>
      <c r="L52" s="62">
        <v>83.8</v>
      </c>
      <c r="M52" s="62">
        <v>92.8</v>
      </c>
      <c r="N52" s="62">
        <v>118.8</v>
      </c>
      <c r="O52" s="63">
        <v>87.7</v>
      </c>
      <c r="P52" s="62">
        <v>124.9</v>
      </c>
      <c r="Q52" s="62">
        <v>132.80000000000001</v>
      </c>
      <c r="R52" s="62">
        <v>117.6</v>
      </c>
      <c r="S52" s="63">
        <v>137.19999999999999</v>
      </c>
      <c r="T52" s="62"/>
      <c r="U52" s="62"/>
      <c r="V52" s="100"/>
    </row>
    <row r="53" spans="1:22" x14ac:dyDescent="0.25">
      <c r="A53" t="s">
        <v>55</v>
      </c>
      <c r="C53" s="63">
        <v>8.5</v>
      </c>
      <c r="D53" s="69">
        <v>0</v>
      </c>
      <c r="E53" s="69">
        <v>0</v>
      </c>
      <c r="F53" s="69">
        <v>0</v>
      </c>
      <c r="G53" s="63">
        <v>0</v>
      </c>
      <c r="H53" s="62">
        <v>0</v>
      </c>
      <c r="I53" s="69">
        <v>0</v>
      </c>
      <c r="J53" s="69">
        <v>1.9</v>
      </c>
      <c r="K53" s="63">
        <v>0</v>
      </c>
      <c r="L53" s="62">
        <v>0</v>
      </c>
      <c r="M53" s="62">
        <v>4.7</v>
      </c>
      <c r="N53" s="62">
        <v>0</v>
      </c>
      <c r="O53" s="63">
        <v>0</v>
      </c>
      <c r="P53" s="62">
        <v>0</v>
      </c>
      <c r="Q53" s="62">
        <v>0</v>
      </c>
      <c r="R53" s="62">
        <v>0</v>
      </c>
      <c r="S53" s="63">
        <v>0</v>
      </c>
      <c r="T53" s="62"/>
      <c r="U53" s="62"/>
      <c r="V53" s="100"/>
    </row>
    <row r="54" spans="1:22" x14ac:dyDescent="0.25">
      <c r="A54" t="s">
        <v>65</v>
      </c>
      <c r="C54" s="63">
        <v>0</v>
      </c>
      <c r="D54" s="62">
        <v>0</v>
      </c>
      <c r="E54" s="62">
        <v>0</v>
      </c>
      <c r="F54" s="62">
        <v>0</v>
      </c>
      <c r="G54" s="63">
        <v>0</v>
      </c>
      <c r="H54" s="62">
        <v>0</v>
      </c>
      <c r="I54" s="62">
        <v>0</v>
      </c>
      <c r="J54" s="62">
        <v>0</v>
      </c>
      <c r="K54" s="63">
        <v>0</v>
      </c>
      <c r="L54" s="62">
        <v>0</v>
      </c>
      <c r="M54" s="62">
        <v>1.8</v>
      </c>
      <c r="N54" s="62">
        <v>2.7</v>
      </c>
      <c r="O54" s="63">
        <v>2.6</v>
      </c>
      <c r="P54" s="62">
        <v>3.8</v>
      </c>
      <c r="Q54" s="62">
        <v>5.4</v>
      </c>
      <c r="R54" s="62">
        <v>0</v>
      </c>
      <c r="S54" s="63">
        <v>0.9</v>
      </c>
      <c r="T54" s="62"/>
      <c r="U54" s="62"/>
      <c r="V54" s="100"/>
    </row>
    <row r="55" spans="1:22" x14ac:dyDescent="0.25">
      <c r="A55" s="27" t="s">
        <v>56</v>
      </c>
      <c r="C55" s="84">
        <v>39.699999999999996</v>
      </c>
      <c r="D55" s="62">
        <v>45.100000000000009</v>
      </c>
      <c r="E55" s="62">
        <v>48.7</v>
      </c>
      <c r="F55" s="62">
        <v>20.099999999999998</v>
      </c>
      <c r="G55" s="63">
        <v>39.700000000000003</v>
      </c>
      <c r="H55" s="62">
        <v>47.2</v>
      </c>
      <c r="I55" s="62">
        <v>44.5</v>
      </c>
      <c r="J55" s="69">
        <v>74.599999999999994</v>
      </c>
      <c r="K55" s="63">
        <v>57.6</v>
      </c>
      <c r="L55" s="62">
        <v>34.6</v>
      </c>
      <c r="M55" s="62">
        <v>36.799999999999997</v>
      </c>
      <c r="N55" s="62">
        <v>48.6</v>
      </c>
      <c r="O55" s="63">
        <v>49.4</v>
      </c>
      <c r="P55" s="62">
        <v>19.7</v>
      </c>
      <c r="Q55" s="62">
        <v>30.2</v>
      </c>
      <c r="R55" s="62">
        <v>58.5</v>
      </c>
      <c r="S55" s="63">
        <v>52.1</v>
      </c>
      <c r="T55" s="62"/>
      <c r="U55" s="62"/>
      <c r="V55" s="100"/>
    </row>
    <row r="56" spans="1:22" x14ac:dyDescent="0.25">
      <c r="A56" t="s">
        <v>57</v>
      </c>
      <c r="C56" s="84">
        <v>9.6</v>
      </c>
      <c r="D56" s="62">
        <v>31.5</v>
      </c>
      <c r="E56" s="62">
        <v>9</v>
      </c>
      <c r="F56" s="62">
        <v>28.5</v>
      </c>
      <c r="G56" s="63">
        <v>15.4</v>
      </c>
      <c r="H56" s="62">
        <v>26.2</v>
      </c>
      <c r="I56" s="62">
        <v>27.7</v>
      </c>
      <c r="J56" s="69">
        <v>51.3</v>
      </c>
      <c r="K56" s="66">
        <v>34.799999999999997</v>
      </c>
      <c r="L56" s="65">
        <v>35.6</v>
      </c>
      <c r="M56" s="65">
        <v>45.3</v>
      </c>
      <c r="N56" s="82">
        <v>88.9</v>
      </c>
      <c r="O56" s="66">
        <v>90.5</v>
      </c>
      <c r="P56" s="65">
        <v>72.400000000000006</v>
      </c>
      <c r="Q56" s="65">
        <v>60.9</v>
      </c>
      <c r="R56" s="65">
        <v>73.5</v>
      </c>
      <c r="S56" s="66">
        <v>66.2</v>
      </c>
      <c r="T56" s="65"/>
      <c r="U56" s="65"/>
      <c r="V56" s="82"/>
    </row>
    <row r="57" spans="1:22" x14ac:dyDescent="0.25">
      <c r="A57" s="2"/>
      <c r="B57" s="2"/>
      <c r="C57" s="159">
        <v>255.7</v>
      </c>
      <c r="D57" s="160">
        <v>278.60000000000002</v>
      </c>
      <c r="E57" s="160">
        <v>227.3</v>
      </c>
      <c r="F57" s="160">
        <v>212.4</v>
      </c>
      <c r="G57" s="159">
        <v>218.20000000000002</v>
      </c>
      <c r="H57" s="160">
        <v>222.39999999999998</v>
      </c>
      <c r="I57" s="160">
        <v>249.89999999999998</v>
      </c>
      <c r="J57" s="160">
        <v>252.8</v>
      </c>
      <c r="K57" s="77">
        <v>263</v>
      </c>
      <c r="L57" s="76">
        <f>SUM(L49:L56)</f>
        <v>232.7</v>
      </c>
      <c r="M57" s="76">
        <f>SUM(M49:M56)</f>
        <v>261.2</v>
      </c>
      <c r="N57" s="76">
        <f>SUM(N49:N56)</f>
        <v>409.80000000000007</v>
      </c>
      <c r="O57" s="77">
        <v>438.3</v>
      </c>
      <c r="P57" s="76">
        <v>417</v>
      </c>
      <c r="Q57" s="76">
        <v>393.09999999999997</v>
      </c>
      <c r="R57" s="76">
        <v>416.3</v>
      </c>
      <c r="S57" s="77">
        <f>SUM(S49:S56)</f>
        <v>505.2</v>
      </c>
      <c r="T57" s="76"/>
      <c r="U57" s="76"/>
      <c r="V57" s="154"/>
    </row>
    <row r="58" spans="1:22" x14ac:dyDescent="0.25">
      <c r="C58" s="63"/>
      <c r="D58" s="69"/>
      <c r="E58" s="69"/>
      <c r="F58" s="69"/>
      <c r="G58" s="63"/>
      <c r="H58" s="69"/>
      <c r="I58" s="69"/>
      <c r="J58" s="69"/>
      <c r="K58" s="63"/>
      <c r="L58" s="69"/>
      <c r="M58" s="69"/>
      <c r="N58" s="69"/>
      <c r="O58" s="63"/>
      <c r="P58" s="69"/>
      <c r="Q58" s="69"/>
      <c r="R58" s="69"/>
      <c r="S58" s="63"/>
      <c r="T58" s="69"/>
      <c r="U58" s="69"/>
      <c r="V58" s="101"/>
    </row>
    <row r="59" spans="1:22" x14ac:dyDescent="0.25">
      <c r="A59" t="s">
        <v>58</v>
      </c>
      <c r="C59" s="63">
        <v>0</v>
      </c>
      <c r="D59" s="69">
        <v>22.8</v>
      </c>
      <c r="E59" s="69">
        <v>12</v>
      </c>
      <c r="F59" s="69">
        <v>5.0999999999999996</v>
      </c>
      <c r="G59" s="63">
        <v>7</v>
      </c>
      <c r="H59" s="62">
        <v>5.0999999999999996</v>
      </c>
      <c r="I59" s="69">
        <v>0</v>
      </c>
      <c r="J59" s="69">
        <v>1.3</v>
      </c>
      <c r="K59" s="66">
        <v>1.2</v>
      </c>
      <c r="L59" s="65">
        <v>3.7</v>
      </c>
      <c r="M59" s="70">
        <v>0</v>
      </c>
      <c r="N59" s="82">
        <v>0</v>
      </c>
      <c r="O59" s="66">
        <v>0</v>
      </c>
      <c r="P59" s="65">
        <v>0</v>
      </c>
      <c r="Q59" s="65">
        <v>0</v>
      </c>
      <c r="R59" s="65">
        <v>0</v>
      </c>
      <c r="S59" s="66">
        <v>0</v>
      </c>
      <c r="T59" s="65"/>
      <c r="U59" s="65"/>
      <c r="V59" s="82"/>
    </row>
    <row r="60" spans="1:22" s="1" customFormat="1" x14ac:dyDescent="0.25">
      <c r="A60" s="24" t="s">
        <v>59</v>
      </c>
      <c r="B60" s="24"/>
      <c r="C60" s="89">
        <v>255.7</v>
      </c>
      <c r="D60" s="88">
        <v>301.40000000000003</v>
      </c>
      <c r="E60" s="88">
        <v>239.3</v>
      </c>
      <c r="F60" s="88">
        <v>217.5</v>
      </c>
      <c r="G60" s="89">
        <v>225.20000000000002</v>
      </c>
      <c r="H60" s="88">
        <v>227.49999999999997</v>
      </c>
      <c r="I60" s="88">
        <v>249.89999999999998</v>
      </c>
      <c r="J60" s="88">
        <v>254.10000000000002</v>
      </c>
      <c r="K60" s="67">
        <v>264.2</v>
      </c>
      <c r="L60" s="61">
        <f>L57+L59</f>
        <v>236.39999999999998</v>
      </c>
      <c r="M60" s="61">
        <f>SUM(M57:M59)</f>
        <v>261.2</v>
      </c>
      <c r="N60" s="61">
        <f>SUM(N57:N59)</f>
        <v>409.80000000000007</v>
      </c>
      <c r="O60" s="67">
        <v>438.3</v>
      </c>
      <c r="P60" s="61">
        <v>417</v>
      </c>
      <c r="Q60" s="61">
        <v>393.09999999999997</v>
      </c>
      <c r="R60" s="61">
        <v>416.3</v>
      </c>
      <c r="S60" s="67">
        <f>SUM(S57:S59)</f>
        <v>505.2</v>
      </c>
      <c r="T60" s="61"/>
      <c r="U60" s="61"/>
      <c r="V60" s="152"/>
    </row>
    <row r="61" spans="1:22" x14ac:dyDescent="0.25">
      <c r="C61" s="66"/>
      <c r="D61" s="70"/>
      <c r="E61" s="70"/>
      <c r="F61" s="70"/>
      <c r="G61" s="66"/>
      <c r="H61" s="70"/>
      <c r="I61" s="70"/>
      <c r="J61" s="83"/>
      <c r="K61" s="66"/>
      <c r="L61" s="70"/>
      <c r="M61" s="70"/>
      <c r="N61" s="83"/>
      <c r="O61" s="66"/>
      <c r="P61" s="70"/>
      <c r="Q61" s="70"/>
      <c r="R61" s="70"/>
      <c r="S61" s="66"/>
      <c r="T61" s="70"/>
      <c r="U61" s="70"/>
      <c r="V61" s="83"/>
    </row>
    <row r="62" spans="1:22" s="1" customFormat="1" x14ac:dyDescent="0.25">
      <c r="A62" s="30" t="s">
        <v>60</v>
      </c>
      <c r="B62" s="30"/>
      <c r="C62" s="67">
        <v>686.8</v>
      </c>
      <c r="D62" s="61">
        <v>678.2</v>
      </c>
      <c r="E62" s="61">
        <v>559.70000000000005</v>
      </c>
      <c r="F62" s="61">
        <v>499.6</v>
      </c>
      <c r="G62" s="67">
        <v>488.20000000000005</v>
      </c>
      <c r="H62" s="61">
        <v>469.4</v>
      </c>
      <c r="I62" s="61">
        <v>474.7</v>
      </c>
      <c r="J62" s="61">
        <v>492.1</v>
      </c>
      <c r="K62" s="67">
        <v>461.2</v>
      </c>
      <c r="L62" s="61">
        <f>L47+L60</f>
        <v>453.79999999999995</v>
      </c>
      <c r="M62" s="61">
        <f>M47+M60</f>
        <v>466</v>
      </c>
      <c r="N62" s="61">
        <f>N47+N60</f>
        <v>637.60000000000014</v>
      </c>
      <c r="O62" s="67">
        <v>899.40000000000009</v>
      </c>
      <c r="P62" s="61">
        <v>859.6</v>
      </c>
      <c r="Q62" s="61">
        <v>879.09999999999991</v>
      </c>
      <c r="R62" s="61">
        <v>883.4</v>
      </c>
      <c r="S62" s="67">
        <f>S47+S60</f>
        <v>984.5</v>
      </c>
      <c r="T62" s="61"/>
      <c r="U62" s="61"/>
      <c r="V62" s="152"/>
    </row>
    <row r="63" spans="1:22" x14ac:dyDescent="0.25">
      <c r="A63" s="1"/>
      <c r="C63" s="63"/>
      <c r="D63" s="69"/>
      <c r="E63" s="69"/>
      <c r="F63" s="69"/>
      <c r="G63" s="63"/>
      <c r="H63" s="69"/>
      <c r="I63" s="69"/>
      <c r="J63" s="69"/>
      <c r="K63" s="66"/>
      <c r="L63" s="70"/>
      <c r="M63" s="70"/>
      <c r="N63" s="70"/>
      <c r="O63" s="66"/>
      <c r="P63" s="70"/>
      <c r="Q63" s="70"/>
      <c r="R63" s="70"/>
      <c r="S63" s="66"/>
      <c r="T63" s="70"/>
      <c r="U63" s="70"/>
      <c r="V63" s="83"/>
    </row>
    <row r="64" spans="1:22" s="1" customFormat="1" x14ac:dyDescent="0.25">
      <c r="A64" s="21" t="s">
        <v>61</v>
      </c>
      <c r="B64" s="21"/>
      <c r="C64" s="92">
        <v>1545.6999999999998</v>
      </c>
      <c r="D64" s="78">
        <v>1512.8000000000002</v>
      </c>
      <c r="E64" s="78">
        <v>1373.2</v>
      </c>
      <c r="F64" s="78">
        <v>1301</v>
      </c>
      <c r="G64" s="92">
        <v>1280.8000000000002</v>
      </c>
      <c r="H64" s="78">
        <v>1262.8</v>
      </c>
      <c r="I64" s="78">
        <v>1276</v>
      </c>
      <c r="J64" s="78">
        <v>1326.5</v>
      </c>
      <c r="K64" s="92">
        <v>1310.8</v>
      </c>
      <c r="L64" s="78">
        <f>L41+L62</f>
        <v>1316</v>
      </c>
      <c r="M64" s="79">
        <f>M41+M62</f>
        <v>1317.4</v>
      </c>
      <c r="N64" s="79">
        <f>N41+N62</f>
        <v>1464.4</v>
      </c>
      <c r="O64" s="80">
        <v>1751.2</v>
      </c>
      <c r="P64" s="78">
        <v>1684.7</v>
      </c>
      <c r="Q64" s="78">
        <v>1698.5</v>
      </c>
      <c r="R64" s="78">
        <v>1742.4</v>
      </c>
      <c r="S64" s="80">
        <f>S41+S62</f>
        <v>1893.3000000000002</v>
      </c>
      <c r="T64" s="78"/>
      <c r="U64" s="78"/>
      <c r="V64" s="103"/>
    </row>
    <row r="65" spans="1:1" x14ac:dyDescent="0.25">
      <c r="A65" s="1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 thickBot="1" x14ac:dyDescent="0.35">
      <c r="A2" s="35" t="s">
        <v>79</v>
      </c>
      <c r="R2" s="148"/>
    </row>
    <row r="3" spans="1:18" ht="15.75" thickBot="1" x14ac:dyDescent="0.3">
      <c r="C3" s="165">
        <v>2016</v>
      </c>
      <c r="D3" s="166"/>
      <c r="E3" s="166"/>
      <c r="F3" s="167"/>
      <c r="G3" s="165">
        <v>2017</v>
      </c>
      <c r="H3" s="166"/>
      <c r="I3" s="166"/>
      <c r="J3" s="166"/>
      <c r="K3" s="165">
        <v>2018</v>
      </c>
      <c r="L3" s="166"/>
      <c r="M3" s="166"/>
      <c r="N3" s="167"/>
      <c r="O3" s="162">
        <v>2019</v>
      </c>
      <c r="P3" s="163"/>
      <c r="Q3" s="163"/>
      <c r="R3" s="164"/>
    </row>
    <row r="4" spans="1:18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14" t="s">
        <v>20</v>
      </c>
      <c r="G4" s="12" t="s">
        <v>17</v>
      </c>
      <c r="H4" s="13" t="s">
        <v>18</v>
      </c>
      <c r="I4" s="13" t="s">
        <v>19</v>
      </c>
      <c r="J4" s="45" t="s">
        <v>20</v>
      </c>
      <c r="K4" s="51" t="s">
        <v>17</v>
      </c>
      <c r="L4" s="53" t="s">
        <v>18</v>
      </c>
      <c r="M4" s="53" t="s">
        <v>19</v>
      </c>
      <c r="N4" s="53" t="s">
        <v>20</v>
      </c>
      <c r="O4" s="56" t="s">
        <v>17</v>
      </c>
      <c r="P4" s="57" t="s">
        <v>64</v>
      </c>
      <c r="Q4" s="57" t="s">
        <v>19</v>
      </c>
      <c r="R4" s="58" t="s">
        <v>20</v>
      </c>
    </row>
    <row r="5" spans="1:18" x14ac:dyDescent="0.25">
      <c r="A5" s="11"/>
      <c r="B5" s="8"/>
      <c r="C5" s="5"/>
      <c r="D5" s="6"/>
      <c r="E5" s="6"/>
      <c r="F5" s="9"/>
      <c r="G5" s="5"/>
      <c r="H5" s="6"/>
      <c r="I5" s="6"/>
      <c r="J5" s="6"/>
      <c r="K5" s="5"/>
      <c r="L5" s="6"/>
      <c r="M5" s="6"/>
      <c r="N5" s="6"/>
      <c r="O5" s="5"/>
      <c r="P5" s="6"/>
      <c r="Q5" s="6"/>
      <c r="R5" s="146"/>
    </row>
    <row r="6" spans="1:18" x14ac:dyDescent="0.25">
      <c r="A6" t="s">
        <v>0</v>
      </c>
      <c r="C6" s="84">
        <v>103.7</v>
      </c>
      <c r="D6" s="62">
        <v>76.3</v>
      </c>
      <c r="E6" s="62">
        <v>73.8</v>
      </c>
      <c r="F6" s="100">
        <v>76.599999999999966</v>
      </c>
      <c r="G6" s="84">
        <v>109.1</v>
      </c>
      <c r="H6" s="62">
        <v>45.8</v>
      </c>
      <c r="I6" s="62">
        <v>101.7</v>
      </c>
      <c r="J6" s="69">
        <v>81.600000000000023</v>
      </c>
      <c r="K6" s="84">
        <v>101.5</v>
      </c>
      <c r="L6" s="62">
        <v>98.6</v>
      </c>
      <c r="M6" s="62">
        <v>114.2</v>
      </c>
      <c r="N6" s="69">
        <v>96.300000000000011</v>
      </c>
      <c r="O6" s="84">
        <v>122</v>
      </c>
      <c r="P6" s="85">
        <v>102.2</v>
      </c>
      <c r="Q6" s="62">
        <v>103.6</v>
      </c>
      <c r="R6" s="101">
        <v>142.20000000000005</v>
      </c>
    </row>
    <row r="7" spans="1:18" x14ac:dyDescent="0.25">
      <c r="A7" t="s">
        <v>1</v>
      </c>
      <c r="C7" s="84"/>
      <c r="D7" s="62"/>
      <c r="E7" s="62"/>
      <c r="F7" s="100"/>
      <c r="G7" s="87"/>
      <c r="H7" s="86"/>
      <c r="I7" s="86"/>
      <c r="J7" s="86"/>
      <c r="K7" s="87"/>
      <c r="L7" s="86"/>
      <c r="M7" s="86"/>
      <c r="N7" s="86"/>
      <c r="O7" s="109"/>
      <c r="P7" s="85"/>
      <c r="Q7" s="96"/>
      <c r="R7" s="101"/>
    </row>
    <row r="8" spans="1:18" x14ac:dyDescent="0.25">
      <c r="A8" t="s">
        <v>69</v>
      </c>
      <c r="C8" s="84"/>
      <c r="D8" s="62"/>
      <c r="E8" s="62"/>
      <c r="F8" s="100"/>
      <c r="G8" s="87"/>
      <c r="H8" s="86"/>
      <c r="I8" s="86"/>
      <c r="J8" s="86"/>
      <c r="K8" s="87"/>
      <c r="L8" s="86"/>
      <c r="M8" s="86"/>
      <c r="N8" s="86"/>
      <c r="O8" s="142">
        <v>0</v>
      </c>
      <c r="P8" s="141">
        <v>0</v>
      </c>
      <c r="Q8" s="96">
        <v>0.1</v>
      </c>
      <c r="R8" s="101">
        <v>0.1</v>
      </c>
    </row>
    <row r="9" spans="1:18" x14ac:dyDescent="0.25">
      <c r="A9" t="s">
        <v>2</v>
      </c>
      <c r="C9" s="63">
        <v>-33.799999999999997</v>
      </c>
      <c r="D9" s="69">
        <v>-19.8</v>
      </c>
      <c r="E9" s="69">
        <v>-26.5</v>
      </c>
      <c r="F9" s="101">
        <v>-28.800000000000011</v>
      </c>
      <c r="G9" s="63">
        <v>-56</v>
      </c>
      <c r="H9" s="69">
        <v>-0.1</v>
      </c>
      <c r="I9" s="69">
        <v>-50.4</v>
      </c>
      <c r="J9" s="69">
        <v>-23.300000000000011</v>
      </c>
      <c r="K9" s="63">
        <v>-41.3</v>
      </c>
      <c r="L9" s="69">
        <v>-41.1</v>
      </c>
      <c r="M9" s="69">
        <v>-66.7</v>
      </c>
      <c r="N9" s="69">
        <v>-31.399999999999977</v>
      </c>
      <c r="O9" s="63">
        <v>-40.5</v>
      </c>
      <c r="P9" s="85">
        <v>-38.9</v>
      </c>
      <c r="Q9" s="69">
        <v>-36.5</v>
      </c>
      <c r="R9" s="101">
        <v>-58.199999999999989</v>
      </c>
    </row>
    <row r="10" spans="1:18" s="1" customFormat="1" x14ac:dyDescent="0.25">
      <c r="A10" s="24" t="s">
        <v>3</v>
      </c>
      <c r="B10" s="24"/>
      <c r="C10" s="89">
        <v>69.900000000000006</v>
      </c>
      <c r="D10" s="88">
        <v>56.5</v>
      </c>
      <c r="E10" s="88">
        <v>47.3</v>
      </c>
      <c r="F10" s="102">
        <v>47.799999999999955</v>
      </c>
      <c r="G10" s="89">
        <v>53.099999999999994</v>
      </c>
      <c r="H10" s="88">
        <v>45.699999999999996</v>
      </c>
      <c r="I10" s="88">
        <v>51.300000000000004</v>
      </c>
      <c r="J10" s="88">
        <v>58.300000000000011</v>
      </c>
      <c r="K10" s="89">
        <v>60.2</v>
      </c>
      <c r="L10" s="88">
        <v>57.499999999999993</v>
      </c>
      <c r="M10" s="88">
        <v>47.5</v>
      </c>
      <c r="N10" s="88">
        <v>64.900000000000034</v>
      </c>
      <c r="O10" s="89">
        <v>81.5</v>
      </c>
      <c r="P10" s="88">
        <v>63.300000000000004</v>
      </c>
      <c r="Q10" s="88">
        <v>67.199999999999989</v>
      </c>
      <c r="R10" s="102">
        <v>84.100000000000051</v>
      </c>
    </row>
    <row r="11" spans="1:18" ht="6.75" customHeight="1" x14ac:dyDescent="0.25">
      <c r="C11" s="63"/>
      <c r="D11" s="69"/>
      <c r="E11" s="69"/>
      <c r="F11" s="101"/>
      <c r="G11" s="63"/>
      <c r="H11" s="69"/>
      <c r="I11" s="69"/>
      <c r="J11" s="69"/>
      <c r="K11" s="63"/>
      <c r="L11" s="69"/>
      <c r="M11" s="69"/>
      <c r="N11" s="69"/>
      <c r="O11" s="63"/>
      <c r="P11" s="90"/>
      <c r="Q11" s="69"/>
      <c r="R11" s="101"/>
    </row>
    <row r="12" spans="1:18" x14ac:dyDescent="0.25">
      <c r="A12" t="s">
        <v>4</v>
      </c>
      <c r="C12" s="137">
        <v>0</v>
      </c>
      <c r="D12" s="62">
        <v>0.1</v>
      </c>
      <c r="E12" s="135">
        <v>0</v>
      </c>
      <c r="F12" s="140">
        <v>0</v>
      </c>
      <c r="G12" s="137">
        <v>0</v>
      </c>
      <c r="H12" s="135">
        <v>0</v>
      </c>
      <c r="I12" s="119">
        <v>0</v>
      </c>
      <c r="J12" s="69">
        <v>0.1</v>
      </c>
      <c r="K12" s="137">
        <v>0</v>
      </c>
      <c r="L12" s="135">
        <v>0</v>
      </c>
      <c r="M12" s="69">
        <v>0.1</v>
      </c>
      <c r="N12" s="69">
        <v>0.19999999999999998</v>
      </c>
      <c r="O12" s="63">
        <v>3.4</v>
      </c>
      <c r="P12" s="85">
        <v>3.5</v>
      </c>
      <c r="Q12" s="69">
        <v>3.2</v>
      </c>
      <c r="R12" s="101">
        <v>4.7999999999999989</v>
      </c>
    </row>
    <row r="13" spans="1:18" x14ac:dyDescent="0.25">
      <c r="A13" t="s">
        <v>71</v>
      </c>
      <c r="C13" s="84">
        <v>-31.2</v>
      </c>
      <c r="D13" s="62">
        <v>-25.3</v>
      </c>
      <c r="E13" s="62">
        <v>-27.7</v>
      </c>
      <c r="F13" s="100">
        <v>-25.299999999999997</v>
      </c>
      <c r="G13" s="63">
        <v>-25.9</v>
      </c>
      <c r="H13" s="62">
        <v>-23</v>
      </c>
      <c r="I13" s="62">
        <v>-30.2</v>
      </c>
      <c r="J13" s="69">
        <v>-33.400000000000006</v>
      </c>
      <c r="K13" s="63">
        <v>-37.5</v>
      </c>
      <c r="L13" s="62">
        <v>-38.9</v>
      </c>
      <c r="M13" s="62">
        <v>-40.799999999999997</v>
      </c>
      <c r="N13" s="69">
        <v>-42.3</v>
      </c>
      <c r="O13" s="63">
        <v>-35.1</v>
      </c>
      <c r="P13" s="85">
        <v>-28.8</v>
      </c>
      <c r="Q13" s="62">
        <v>-38.299999999999997</v>
      </c>
      <c r="R13" s="101">
        <v>-23.5</v>
      </c>
    </row>
    <row r="14" spans="1:18" x14ac:dyDescent="0.25">
      <c r="A14" t="s">
        <v>6</v>
      </c>
      <c r="C14" s="84">
        <v>-12.6</v>
      </c>
      <c r="D14" s="62">
        <v>-12.7</v>
      </c>
      <c r="E14" s="62">
        <v>-11.5</v>
      </c>
      <c r="F14" s="100">
        <v>-12.200000000000003</v>
      </c>
      <c r="G14" s="63">
        <v>-8.6</v>
      </c>
      <c r="H14" s="62">
        <v>-10.4</v>
      </c>
      <c r="I14" s="62">
        <v>-12.4</v>
      </c>
      <c r="J14" s="69">
        <v>-12.800000000000004</v>
      </c>
      <c r="K14" s="63">
        <v>-11.5</v>
      </c>
      <c r="L14" s="62">
        <v>-12.7</v>
      </c>
      <c r="M14" s="62">
        <v>-11.9</v>
      </c>
      <c r="N14" s="69">
        <v>-12.699999999999996</v>
      </c>
      <c r="O14" s="63">
        <v>-12.7</v>
      </c>
      <c r="P14" s="85">
        <v>-13.6</v>
      </c>
      <c r="Q14" s="62">
        <v>-13.1</v>
      </c>
      <c r="R14" s="101">
        <v>-13.200000000000003</v>
      </c>
    </row>
    <row r="15" spans="1:18" s="1" customFormat="1" x14ac:dyDescent="0.25">
      <c r="A15" s="24" t="s">
        <v>7</v>
      </c>
      <c r="B15" s="24"/>
      <c r="C15" s="89">
        <v>26.1</v>
      </c>
      <c r="D15" s="88">
        <v>18.600000000000001</v>
      </c>
      <c r="E15" s="88">
        <v>8.0999999999999979</v>
      </c>
      <c r="F15" s="102">
        <v>10.299999999999955</v>
      </c>
      <c r="G15" s="89">
        <v>18.599999999999994</v>
      </c>
      <c r="H15" s="88">
        <v>12.299999999999995</v>
      </c>
      <c r="I15" s="88">
        <v>8.7000000000000046</v>
      </c>
      <c r="J15" s="88">
        <v>12.200000000000003</v>
      </c>
      <c r="K15" s="89">
        <v>11.200000000000003</v>
      </c>
      <c r="L15" s="88">
        <v>5.899999999999995</v>
      </c>
      <c r="M15" s="88">
        <v>-5.0999999999999961</v>
      </c>
      <c r="N15" s="88">
        <v>10.100000000000044</v>
      </c>
      <c r="O15" s="89">
        <v>37.100000000000009</v>
      </c>
      <c r="P15" s="88">
        <v>24.400000000000013</v>
      </c>
      <c r="Q15" s="88">
        <v>18.999999999999993</v>
      </c>
      <c r="R15" s="102">
        <v>52.200000000000045</v>
      </c>
    </row>
    <row r="16" spans="1:18" ht="6.75" customHeight="1" x14ac:dyDescent="0.25">
      <c r="C16" s="63"/>
      <c r="D16" s="69"/>
      <c r="E16" s="69"/>
      <c r="F16" s="101"/>
      <c r="G16" s="63"/>
      <c r="H16" s="69"/>
      <c r="I16" s="69"/>
      <c r="J16" s="69"/>
      <c r="K16" s="63"/>
      <c r="L16" s="69"/>
      <c r="M16" s="69"/>
      <c r="N16" s="69"/>
      <c r="O16" s="63"/>
      <c r="P16" s="90"/>
      <c r="Q16" s="69"/>
      <c r="R16" s="101"/>
    </row>
    <row r="17" spans="1:18" x14ac:dyDescent="0.25">
      <c r="A17" t="s">
        <v>8</v>
      </c>
      <c r="C17" s="63">
        <v>-2.2000000000000002</v>
      </c>
      <c r="D17" s="62">
        <v>-1.9</v>
      </c>
      <c r="E17" s="69">
        <v>-2.1</v>
      </c>
      <c r="F17" s="101">
        <v>-2.4000000000000004</v>
      </c>
      <c r="G17" s="63">
        <v>-2</v>
      </c>
      <c r="H17" s="69">
        <v>-2.2999999999999998</v>
      </c>
      <c r="I17" s="69">
        <v>-2.2000000000000002</v>
      </c>
      <c r="J17" s="69">
        <v>-2.8000000000000007</v>
      </c>
      <c r="K17" s="63">
        <v>-3.7</v>
      </c>
      <c r="L17" s="69">
        <v>-3.5</v>
      </c>
      <c r="M17" s="69">
        <v>-3.7</v>
      </c>
      <c r="N17" s="69">
        <v>-4</v>
      </c>
      <c r="O17" s="63">
        <v>-6.5</v>
      </c>
      <c r="P17" s="85">
        <v>-6.7</v>
      </c>
      <c r="Q17" s="69">
        <v>-6.9</v>
      </c>
      <c r="R17" s="101">
        <v>-8</v>
      </c>
    </row>
    <row r="18" spans="1:18" s="1" customFormat="1" x14ac:dyDescent="0.25">
      <c r="A18" s="24" t="s">
        <v>9</v>
      </c>
      <c r="B18" s="24"/>
      <c r="C18" s="89">
        <v>23.900000000000002</v>
      </c>
      <c r="D18" s="88">
        <v>16.700000000000003</v>
      </c>
      <c r="E18" s="88">
        <v>5.9999999999999982</v>
      </c>
      <c r="F18" s="102">
        <v>7.8999999999999542</v>
      </c>
      <c r="G18" s="89">
        <v>16.599999999999994</v>
      </c>
      <c r="H18" s="88">
        <v>9.9999999999999964</v>
      </c>
      <c r="I18" s="88">
        <v>6.5000000000000044</v>
      </c>
      <c r="J18" s="88">
        <v>9.4000000000000021</v>
      </c>
      <c r="K18" s="89">
        <v>7.5000000000000027</v>
      </c>
      <c r="L18" s="88">
        <v>2.399999999999995</v>
      </c>
      <c r="M18" s="88">
        <v>-8.7999999999999972</v>
      </c>
      <c r="N18" s="88">
        <v>6.1000000000000441</v>
      </c>
      <c r="O18" s="89">
        <v>30.600000000000009</v>
      </c>
      <c r="P18" s="88">
        <v>17.700000000000014</v>
      </c>
      <c r="Q18" s="88">
        <v>12.099999999999993</v>
      </c>
      <c r="R18" s="102">
        <v>44.200000000000045</v>
      </c>
    </row>
    <row r="19" spans="1:18" ht="6.75" customHeight="1" x14ac:dyDescent="0.25">
      <c r="C19" s="63"/>
      <c r="D19" s="69"/>
      <c r="E19" s="69"/>
      <c r="F19" s="101"/>
      <c r="G19" s="63"/>
      <c r="H19" s="69"/>
      <c r="I19" s="69"/>
      <c r="J19" s="69"/>
      <c r="K19" s="63"/>
      <c r="L19" s="69"/>
      <c r="M19" s="69"/>
      <c r="N19" s="69"/>
      <c r="O19" s="63"/>
      <c r="P19" s="90"/>
      <c r="Q19" s="69"/>
      <c r="R19" s="101"/>
    </row>
    <row r="20" spans="1:18" x14ac:dyDescent="0.25">
      <c r="A20" t="s">
        <v>25</v>
      </c>
      <c r="C20" s="137">
        <v>0</v>
      </c>
      <c r="D20" s="119">
        <v>0</v>
      </c>
      <c r="E20" s="69">
        <v>-5.8</v>
      </c>
      <c r="F20" s="101">
        <v>-1.4000000000000004</v>
      </c>
      <c r="G20" s="63">
        <v>-0.2</v>
      </c>
      <c r="H20" s="119">
        <v>0</v>
      </c>
      <c r="I20" s="119">
        <v>0</v>
      </c>
      <c r="J20" s="119">
        <v>0</v>
      </c>
      <c r="K20" s="137">
        <v>0</v>
      </c>
      <c r="L20" s="69">
        <v>-2.6</v>
      </c>
      <c r="M20" s="69">
        <v>-0.1</v>
      </c>
      <c r="N20" s="69">
        <v>-9.9999999999999645E-2</v>
      </c>
      <c r="O20" s="63">
        <v>-7.2</v>
      </c>
      <c r="P20" s="141">
        <v>0</v>
      </c>
      <c r="Q20" s="119">
        <v>0</v>
      </c>
      <c r="R20" s="101">
        <v>1.2000000000000002</v>
      </c>
    </row>
    <row r="21" spans="1:18" x14ac:dyDescent="0.25">
      <c r="A21" t="s">
        <v>26</v>
      </c>
      <c r="C21" s="63">
        <v>-8.1999999999999993</v>
      </c>
      <c r="D21" s="69">
        <v>-9</v>
      </c>
      <c r="E21" s="69">
        <v>-8</v>
      </c>
      <c r="F21" s="101">
        <v>-7.4000000000000021</v>
      </c>
      <c r="G21" s="63">
        <v>-7.2</v>
      </c>
      <c r="H21" s="69">
        <v>-7</v>
      </c>
      <c r="I21" s="69">
        <v>-7.3</v>
      </c>
      <c r="J21" s="69">
        <v>-7.3999999999999986</v>
      </c>
      <c r="K21" s="63">
        <v>-7.2</v>
      </c>
      <c r="L21" s="69">
        <v>-7.5</v>
      </c>
      <c r="M21" s="69">
        <v>-7.9</v>
      </c>
      <c r="N21" s="69">
        <v>-7.5</v>
      </c>
      <c r="O21" s="63">
        <v>-17.399999999999999</v>
      </c>
      <c r="P21" s="85">
        <v>-17.899999999999999</v>
      </c>
      <c r="Q21" s="69">
        <v>-17</v>
      </c>
      <c r="R21" s="101">
        <v>-25.400000000000006</v>
      </c>
    </row>
    <row r="22" spans="1:18" x14ac:dyDescent="0.25">
      <c r="A22" t="s">
        <v>10</v>
      </c>
      <c r="C22" s="137">
        <v>0</v>
      </c>
      <c r="D22" s="62">
        <v>0.8</v>
      </c>
      <c r="E22" s="62">
        <v>0.1</v>
      </c>
      <c r="F22" s="101">
        <v>-0.5</v>
      </c>
      <c r="G22" s="63">
        <v>0.4</v>
      </c>
      <c r="H22" s="62">
        <v>0.3</v>
      </c>
      <c r="I22" s="62">
        <v>0.2</v>
      </c>
      <c r="J22" s="69">
        <v>-0.19999999999999996</v>
      </c>
      <c r="K22" s="63">
        <v>-0.1</v>
      </c>
      <c r="L22" s="62">
        <v>-0.4</v>
      </c>
      <c r="M22" s="62">
        <v>-0.3</v>
      </c>
      <c r="N22" s="69">
        <v>-0.8</v>
      </c>
      <c r="O22" s="137">
        <v>0</v>
      </c>
      <c r="P22" s="141">
        <v>0</v>
      </c>
      <c r="Q22" s="135">
        <v>0</v>
      </c>
      <c r="R22" s="140">
        <v>0</v>
      </c>
    </row>
    <row r="23" spans="1:18" s="1" customFormat="1" x14ac:dyDescent="0.25">
      <c r="A23" s="24" t="s">
        <v>11</v>
      </c>
      <c r="B23" s="24"/>
      <c r="C23" s="89">
        <v>15.700000000000003</v>
      </c>
      <c r="D23" s="88">
        <v>8.5000000000000036</v>
      </c>
      <c r="E23" s="88">
        <v>-7.700000000000002</v>
      </c>
      <c r="F23" s="102">
        <v>-1.4000000000000483</v>
      </c>
      <c r="G23" s="89">
        <v>9.5999999999999961</v>
      </c>
      <c r="H23" s="88">
        <v>3.2999999999999963</v>
      </c>
      <c r="I23" s="88">
        <v>-0.59999999999999543</v>
      </c>
      <c r="J23" s="88">
        <v>1.8000000000000036</v>
      </c>
      <c r="K23" s="89">
        <v>0.20000000000000248</v>
      </c>
      <c r="L23" s="88">
        <v>-8.100000000000005</v>
      </c>
      <c r="M23" s="88">
        <v>-17.099999999999998</v>
      </c>
      <c r="N23" s="88">
        <v>-2.2999999999999554</v>
      </c>
      <c r="O23" s="89">
        <v>6.0000000000000107</v>
      </c>
      <c r="P23" s="88">
        <v>-0.19999999999998508</v>
      </c>
      <c r="Q23" s="88">
        <v>-4.9000000000000075</v>
      </c>
      <c r="R23" s="102">
        <v>20.000000000000043</v>
      </c>
    </row>
    <row r="24" spans="1:18" ht="6.75" customHeight="1" x14ac:dyDescent="0.25">
      <c r="C24" s="63"/>
      <c r="D24" s="69"/>
      <c r="E24" s="69"/>
      <c r="F24" s="101"/>
      <c r="G24" s="63"/>
      <c r="H24" s="69"/>
      <c r="I24" s="69"/>
      <c r="J24" s="69"/>
      <c r="K24" s="63"/>
      <c r="L24" s="69"/>
      <c r="M24" s="69"/>
      <c r="N24" s="69"/>
      <c r="O24" s="137"/>
      <c r="P24" s="90"/>
      <c r="Q24" s="69"/>
      <c r="R24" s="101"/>
    </row>
    <row r="25" spans="1:18" ht="15" customHeight="1" x14ac:dyDescent="0.25">
      <c r="A25" t="s">
        <v>24</v>
      </c>
      <c r="C25" s="137">
        <v>0</v>
      </c>
      <c r="D25" s="135">
        <v>0</v>
      </c>
      <c r="E25" s="135">
        <v>0</v>
      </c>
      <c r="F25" s="140">
        <v>0</v>
      </c>
      <c r="G25" s="137">
        <v>0</v>
      </c>
      <c r="H25" s="135">
        <v>0</v>
      </c>
      <c r="I25" s="135">
        <v>0</v>
      </c>
      <c r="J25" s="119">
        <v>0</v>
      </c>
      <c r="K25" s="137">
        <v>0</v>
      </c>
      <c r="L25" s="135">
        <v>0</v>
      </c>
      <c r="M25" s="135">
        <v>0</v>
      </c>
      <c r="N25" s="119">
        <v>0</v>
      </c>
      <c r="O25" s="137">
        <v>0</v>
      </c>
      <c r="P25" s="141">
        <v>0</v>
      </c>
      <c r="Q25" s="135">
        <v>0</v>
      </c>
      <c r="R25" s="140">
        <v>0</v>
      </c>
    </row>
    <row r="26" spans="1:18" x14ac:dyDescent="0.25">
      <c r="A26" t="s">
        <v>12</v>
      </c>
      <c r="C26" s="63">
        <v>0.4</v>
      </c>
      <c r="D26" s="62">
        <v>0.4</v>
      </c>
      <c r="E26" s="62">
        <v>0.8</v>
      </c>
      <c r="F26" s="101">
        <v>1.1999999999999997</v>
      </c>
      <c r="G26" s="63">
        <v>2</v>
      </c>
      <c r="H26" s="62">
        <v>2.1</v>
      </c>
      <c r="I26" s="62">
        <v>0.5</v>
      </c>
      <c r="J26" s="69">
        <v>1.1000000000000005</v>
      </c>
      <c r="K26" s="63">
        <v>1.6</v>
      </c>
      <c r="L26" s="62">
        <v>0.5</v>
      </c>
      <c r="M26" s="62">
        <v>1.2</v>
      </c>
      <c r="N26" s="69">
        <v>-0.19999999999999973</v>
      </c>
      <c r="O26" s="63">
        <v>0.7</v>
      </c>
      <c r="P26" s="85">
        <v>0.5</v>
      </c>
      <c r="Q26" s="135">
        <v>0</v>
      </c>
      <c r="R26" s="101">
        <v>1.4000000000000001</v>
      </c>
    </row>
    <row r="27" spans="1:18" x14ac:dyDescent="0.25">
      <c r="A27" t="s">
        <v>13</v>
      </c>
      <c r="C27" s="63">
        <v>-1.5</v>
      </c>
      <c r="D27" s="62">
        <v>-1.5</v>
      </c>
      <c r="E27" s="62">
        <v>-2.4</v>
      </c>
      <c r="F27" s="101">
        <v>-2.2999999999999998</v>
      </c>
      <c r="G27" s="63">
        <v>-1.4</v>
      </c>
      <c r="H27" s="62">
        <v>-2</v>
      </c>
      <c r="I27" s="62">
        <v>-1.3</v>
      </c>
      <c r="J27" s="69">
        <v>-1.2999999999999998</v>
      </c>
      <c r="K27" s="63">
        <v>-1.3</v>
      </c>
      <c r="L27" s="62">
        <v>-2.5</v>
      </c>
      <c r="M27" s="62">
        <v>-2.1</v>
      </c>
      <c r="N27" s="69">
        <v>0.10000000000000053</v>
      </c>
      <c r="O27" s="63">
        <v>-3.7</v>
      </c>
      <c r="P27" s="85">
        <v>-3.3</v>
      </c>
      <c r="Q27" s="62">
        <v>-3.3</v>
      </c>
      <c r="R27" s="101">
        <v>-5</v>
      </c>
    </row>
    <row r="28" spans="1:18" s="1" customFormat="1" x14ac:dyDescent="0.25">
      <c r="A28" s="24" t="s">
        <v>14</v>
      </c>
      <c r="B28" s="24"/>
      <c r="C28" s="89">
        <v>14.600000000000001</v>
      </c>
      <c r="D28" s="88">
        <v>7.4000000000000039</v>
      </c>
      <c r="E28" s="88">
        <v>-9.3000000000000025</v>
      </c>
      <c r="F28" s="102">
        <v>-2.5000000000000484</v>
      </c>
      <c r="G28" s="89">
        <v>10.199999999999996</v>
      </c>
      <c r="H28" s="88">
        <v>3.3999999999999968</v>
      </c>
      <c r="I28" s="88">
        <v>-1.3999999999999955</v>
      </c>
      <c r="J28" s="88">
        <v>1.6000000000000041</v>
      </c>
      <c r="K28" s="89">
        <v>0.50000000000000244</v>
      </c>
      <c r="L28" s="88">
        <v>-10.100000000000005</v>
      </c>
      <c r="M28" s="88">
        <v>-18</v>
      </c>
      <c r="N28" s="88">
        <v>-2.3999999999999546</v>
      </c>
      <c r="O28" s="89">
        <v>3.0000000000000107</v>
      </c>
      <c r="P28" s="91">
        <v>-2.9999999999999849</v>
      </c>
      <c r="Q28" s="91">
        <v>-8.2000000000000064</v>
      </c>
      <c r="R28" s="102">
        <v>16.400000000000041</v>
      </c>
    </row>
    <row r="29" spans="1:18" ht="6.75" customHeight="1" x14ac:dyDescent="0.25">
      <c r="C29" s="63"/>
      <c r="D29" s="69"/>
      <c r="E29" s="69"/>
      <c r="F29" s="101"/>
      <c r="G29" s="63"/>
      <c r="H29" s="69"/>
      <c r="I29" s="69"/>
      <c r="J29" s="119"/>
      <c r="K29" s="63"/>
      <c r="L29" s="69"/>
      <c r="M29" s="69"/>
      <c r="N29" s="69"/>
      <c r="O29" s="63"/>
      <c r="P29" s="90"/>
      <c r="Q29" s="69"/>
      <c r="R29" s="101"/>
    </row>
    <row r="30" spans="1:18" x14ac:dyDescent="0.25">
      <c r="A30" t="s">
        <v>15</v>
      </c>
      <c r="C30" s="63">
        <v>-0.1</v>
      </c>
      <c r="D30" s="62">
        <v>-0.1</v>
      </c>
      <c r="E30" s="62">
        <v>-0.1</v>
      </c>
      <c r="F30" s="101">
        <v>-9.9999999999999978E-2</v>
      </c>
      <c r="G30" s="63">
        <v>-0.1</v>
      </c>
      <c r="H30" s="62">
        <v>-0.1</v>
      </c>
      <c r="I30" s="62">
        <v>0.4</v>
      </c>
      <c r="J30" s="119">
        <v>0</v>
      </c>
      <c r="K30" s="63">
        <v>-0.2</v>
      </c>
      <c r="L30" s="62">
        <v>-0.1</v>
      </c>
      <c r="M30" s="135">
        <v>0</v>
      </c>
      <c r="N30" s="69">
        <v>-0.19999999999999996</v>
      </c>
      <c r="O30" s="63">
        <v>-0.5</v>
      </c>
      <c r="P30" s="85">
        <v>-0.1</v>
      </c>
      <c r="Q30" s="62">
        <v>-0.2</v>
      </c>
      <c r="R30" s="101">
        <v>-0.30000000000000004</v>
      </c>
    </row>
    <row r="31" spans="1:18" s="1" customFormat="1" x14ac:dyDescent="0.25">
      <c r="A31" s="21" t="s">
        <v>16</v>
      </c>
      <c r="B31" s="21"/>
      <c r="C31" s="92">
        <v>14.500000000000002</v>
      </c>
      <c r="D31" s="78">
        <v>7.3000000000000043</v>
      </c>
      <c r="E31" s="78">
        <v>-9.4000000000000021</v>
      </c>
      <c r="F31" s="103">
        <v>-2.6000000000000485</v>
      </c>
      <c r="G31" s="92">
        <v>10.099999999999996</v>
      </c>
      <c r="H31" s="78">
        <v>3.2999999999999967</v>
      </c>
      <c r="I31" s="78">
        <v>-0.99999999999999545</v>
      </c>
      <c r="J31" s="78">
        <v>1.6000000000000041</v>
      </c>
      <c r="K31" s="92">
        <v>0.30000000000000243</v>
      </c>
      <c r="L31" s="78">
        <v>-10.200000000000005</v>
      </c>
      <c r="M31" s="78">
        <v>-18</v>
      </c>
      <c r="N31" s="78">
        <v>-2.5999999999999543</v>
      </c>
      <c r="O31" s="92">
        <v>2.5000000000000107</v>
      </c>
      <c r="P31" s="93">
        <v>-3.099999999999985</v>
      </c>
      <c r="Q31" s="93">
        <v>-8.4000000000000057</v>
      </c>
      <c r="R31" s="103">
        <v>16.100000000000041</v>
      </c>
    </row>
    <row r="32" spans="1:18" x14ac:dyDescent="0.25">
      <c r="C32" s="63"/>
      <c r="D32" s="69"/>
      <c r="E32" s="69"/>
      <c r="F32" s="101"/>
      <c r="G32" s="63"/>
      <c r="H32" s="69"/>
      <c r="I32" s="69"/>
      <c r="J32" s="69"/>
      <c r="K32" s="63"/>
      <c r="L32" s="69"/>
      <c r="M32" s="69"/>
      <c r="N32" s="69"/>
      <c r="O32" s="63"/>
      <c r="P32" s="90"/>
      <c r="Q32" s="69"/>
      <c r="R32" s="101"/>
    </row>
    <row r="33" spans="1:18" hidden="1" x14ac:dyDescent="0.25">
      <c r="A33" t="s">
        <v>21</v>
      </c>
      <c r="C33" s="63"/>
      <c r="D33" s="69"/>
      <c r="E33" s="69"/>
      <c r="F33" s="101"/>
      <c r="G33" s="63"/>
      <c r="H33" s="69"/>
      <c r="I33" s="69"/>
      <c r="J33" s="69"/>
      <c r="K33" s="63"/>
      <c r="L33" s="69"/>
      <c r="M33" s="69"/>
      <c r="N33" s="69"/>
      <c r="O33" s="63"/>
      <c r="P33" s="90"/>
      <c r="Q33" s="69"/>
      <c r="R33" s="101"/>
    </row>
    <row r="34" spans="1:18" hidden="1" x14ac:dyDescent="0.25">
      <c r="A34" t="s">
        <v>25</v>
      </c>
      <c r="C34" s="104"/>
      <c r="D34" s="94"/>
      <c r="E34" s="94"/>
      <c r="F34" s="101">
        <v>7.2</v>
      </c>
      <c r="G34" s="63"/>
      <c r="H34" s="94"/>
      <c r="I34" s="94"/>
      <c r="J34" s="69"/>
      <c r="K34" s="63">
        <v>0</v>
      </c>
      <c r="L34" s="94"/>
      <c r="M34" s="94"/>
      <c r="N34" s="69"/>
      <c r="O34" s="63"/>
      <c r="P34" s="95"/>
      <c r="Q34" s="94"/>
      <c r="R34" s="101"/>
    </row>
    <row r="35" spans="1:18" hidden="1" x14ac:dyDescent="0.25">
      <c r="A35" t="s">
        <v>27</v>
      </c>
      <c r="C35" s="104"/>
      <c r="D35" s="94"/>
      <c r="E35" s="94"/>
      <c r="F35" s="101">
        <v>0</v>
      </c>
      <c r="G35" s="63"/>
      <c r="H35" s="94"/>
      <c r="I35" s="94"/>
      <c r="J35" s="69"/>
      <c r="K35" s="63">
        <v>0</v>
      </c>
      <c r="L35" s="94"/>
      <c r="M35" s="94"/>
      <c r="N35" s="69"/>
      <c r="O35" s="63"/>
      <c r="P35" s="95"/>
      <c r="Q35" s="94"/>
      <c r="R35" s="101"/>
    </row>
    <row r="36" spans="1:18" s="1" customFormat="1" x14ac:dyDescent="0.25">
      <c r="A36" s="21" t="s">
        <v>22</v>
      </c>
      <c r="B36" s="21"/>
      <c r="C36" s="92">
        <v>14.500000000000002</v>
      </c>
      <c r="D36" s="78">
        <v>7.3000000000000043</v>
      </c>
      <c r="E36" s="78">
        <v>-3.6</v>
      </c>
      <c r="F36" s="103">
        <v>-1.2</v>
      </c>
      <c r="G36" s="92">
        <v>10.3</v>
      </c>
      <c r="H36" s="78">
        <v>3.2999999999999967</v>
      </c>
      <c r="I36" s="78">
        <v>-0.99999999999999545</v>
      </c>
      <c r="J36" s="78">
        <v>1.6</v>
      </c>
      <c r="K36" s="92">
        <v>0.30000000000000243</v>
      </c>
      <c r="L36" s="78">
        <v>-7.6</v>
      </c>
      <c r="M36" s="78">
        <v>-17.899999999999999</v>
      </c>
      <c r="N36" s="78">
        <v>-2.5</v>
      </c>
      <c r="O36" s="92">
        <v>9.7000000000000099</v>
      </c>
      <c r="P36" s="93">
        <v>-3.099999999999985</v>
      </c>
      <c r="Q36" s="93">
        <v>-8.4000000000000057</v>
      </c>
      <c r="R36" s="103">
        <v>14.900000000000041</v>
      </c>
    </row>
    <row r="37" spans="1:18" x14ac:dyDescent="0.25">
      <c r="C37" s="16"/>
      <c r="D37" s="16"/>
      <c r="E37" s="16"/>
      <c r="F37" s="16"/>
      <c r="G37" s="16"/>
      <c r="H37" s="16"/>
      <c r="I37" s="16"/>
      <c r="J37" s="16"/>
      <c r="K37" s="16"/>
    </row>
    <row r="38" spans="1:18" s="16" customFormat="1" x14ac:dyDescent="0.25">
      <c r="M38"/>
      <c r="N38"/>
      <c r="O38"/>
      <c r="P38"/>
      <c r="Q38"/>
      <c r="R38"/>
    </row>
  </sheetData>
  <mergeCells count="4"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opLeftCell="B1" zoomScaleNormal="100" workbookViewId="0">
      <selection activeCell="I36" sqref="I36:L36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35" t="s">
        <v>74</v>
      </c>
      <c r="L2" s="148"/>
    </row>
    <row r="3" spans="1:12" ht="15.75" thickBot="1" x14ac:dyDescent="0.3">
      <c r="C3" s="162">
        <v>2017</v>
      </c>
      <c r="D3" s="163"/>
      <c r="E3" s="162">
        <v>2018</v>
      </c>
      <c r="F3" s="163"/>
      <c r="G3" s="163"/>
      <c r="H3" s="164"/>
      <c r="I3" s="162">
        <v>2019</v>
      </c>
      <c r="J3" s="163"/>
      <c r="K3" s="163"/>
      <c r="L3" s="164"/>
    </row>
    <row r="4" spans="1:12" ht="15.75" thickBot="1" x14ac:dyDescent="0.3">
      <c r="A4" s="3" t="s">
        <v>23</v>
      </c>
      <c r="B4" s="4"/>
      <c r="C4" s="41" t="s">
        <v>19</v>
      </c>
      <c r="D4" s="46" t="s">
        <v>20</v>
      </c>
      <c r="E4" s="52" t="s">
        <v>17</v>
      </c>
      <c r="F4" s="53" t="s">
        <v>18</v>
      </c>
      <c r="G4" s="53" t="s">
        <v>19</v>
      </c>
      <c r="H4" s="54" t="s">
        <v>20</v>
      </c>
      <c r="I4" s="56" t="s">
        <v>17</v>
      </c>
      <c r="J4" s="57" t="s">
        <v>64</v>
      </c>
      <c r="K4" s="57" t="s">
        <v>19</v>
      </c>
      <c r="L4" s="58" t="s">
        <v>20</v>
      </c>
    </row>
    <row r="5" spans="1:12" x14ac:dyDescent="0.25">
      <c r="A5" s="11"/>
      <c r="B5" s="8"/>
      <c r="C5" s="42"/>
      <c r="D5" s="6"/>
      <c r="E5" s="5"/>
      <c r="G5" s="8"/>
      <c r="H5" s="8"/>
      <c r="I5" s="5"/>
      <c r="J5" s="6"/>
      <c r="K5" s="6"/>
      <c r="L5" s="146"/>
    </row>
    <row r="6" spans="1:12" x14ac:dyDescent="0.25">
      <c r="A6" t="s">
        <v>0</v>
      </c>
      <c r="C6" s="63">
        <v>10.3</v>
      </c>
      <c r="D6" s="69">
        <v>9.1999999999999993</v>
      </c>
      <c r="E6" s="63">
        <v>9.1999999999999993</v>
      </c>
      <c r="F6" s="62">
        <v>15.6</v>
      </c>
      <c r="G6" s="62">
        <v>12.4</v>
      </c>
      <c r="H6" s="69">
        <v>12.800000000000004</v>
      </c>
      <c r="I6" s="84">
        <v>20.399999999999999</v>
      </c>
      <c r="J6" s="62">
        <v>13.5</v>
      </c>
      <c r="K6" s="62">
        <v>7.7</v>
      </c>
      <c r="L6" s="101">
        <v>4.6999999999999957</v>
      </c>
    </row>
    <row r="7" spans="1:12" x14ac:dyDescent="0.25">
      <c r="A7" t="s">
        <v>1</v>
      </c>
      <c r="C7" s="63">
        <v>38.799999999999997</v>
      </c>
      <c r="D7" s="69">
        <v>44.5</v>
      </c>
      <c r="E7" s="63">
        <v>39.299999999999997</v>
      </c>
      <c r="F7" s="62">
        <v>38.4</v>
      </c>
      <c r="G7" s="62">
        <v>38</v>
      </c>
      <c r="H7" s="69">
        <v>40.100000000000023</v>
      </c>
      <c r="I7" s="97">
        <v>30.9</v>
      </c>
      <c r="J7" s="85">
        <v>37</v>
      </c>
      <c r="K7" s="60">
        <v>39.5</v>
      </c>
      <c r="L7" s="147">
        <v>33.5</v>
      </c>
    </row>
    <row r="8" spans="1:12" x14ac:dyDescent="0.25">
      <c r="A8" t="s">
        <v>69</v>
      </c>
      <c r="C8" s="63"/>
      <c r="D8" s="69"/>
      <c r="E8" s="63"/>
      <c r="F8" s="62"/>
      <c r="G8" s="62"/>
      <c r="H8" s="69"/>
      <c r="I8" s="97">
        <v>0.5</v>
      </c>
      <c r="J8" s="85">
        <v>0.5</v>
      </c>
      <c r="K8" s="60">
        <v>0.4</v>
      </c>
      <c r="L8" s="147">
        <v>0.40000000000000013</v>
      </c>
    </row>
    <row r="9" spans="1:12" x14ac:dyDescent="0.25">
      <c r="A9" t="s">
        <v>2</v>
      </c>
      <c r="C9" s="63">
        <v>-1.1000000000000001</v>
      </c>
      <c r="D9" s="69">
        <v>-0.1</v>
      </c>
      <c r="E9" s="66">
        <v>-0.2</v>
      </c>
      <c r="F9" s="65">
        <v>-0.1</v>
      </c>
      <c r="G9" s="65">
        <v>-0.2</v>
      </c>
      <c r="H9" s="70">
        <v>-0.19999999999999996</v>
      </c>
      <c r="I9" s="63">
        <v>-0.8</v>
      </c>
      <c r="J9" s="62">
        <v>-0.4</v>
      </c>
      <c r="K9" s="62">
        <v>-0.1</v>
      </c>
      <c r="L9" s="10">
        <v>-1.4</v>
      </c>
    </row>
    <row r="10" spans="1:12" s="1" customFormat="1" x14ac:dyDescent="0.25">
      <c r="A10" s="24" t="s">
        <v>3</v>
      </c>
      <c r="B10" s="24"/>
      <c r="C10" s="89">
        <v>47.999999999999993</v>
      </c>
      <c r="D10" s="88">
        <v>53.6</v>
      </c>
      <c r="E10" s="67">
        <v>48.3</v>
      </c>
      <c r="F10" s="98">
        <v>53.9</v>
      </c>
      <c r="G10" s="98">
        <v>50.199999999999996</v>
      </c>
      <c r="H10" s="98">
        <v>52.700000000000024</v>
      </c>
      <c r="I10" s="89">
        <v>51</v>
      </c>
      <c r="J10" s="88">
        <v>50.6</v>
      </c>
      <c r="K10" s="88">
        <v>47.5</v>
      </c>
      <c r="L10" s="25">
        <v>37.199999999999996</v>
      </c>
    </row>
    <row r="11" spans="1:12" ht="6.75" customHeight="1" x14ac:dyDescent="0.25">
      <c r="C11" s="63"/>
      <c r="D11" s="69"/>
      <c r="E11" s="63"/>
      <c r="F11" s="64"/>
      <c r="G11" s="69"/>
      <c r="H11" s="69"/>
      <c r="I11" s="63"/>
      <c r="J11" s="69"/>
      <c r="K11" s="8"/>
      <c r="L11" s="10"/>
    </row>
    <row r="12" spans="1:12" x14ac:dyDescent="0.25">
      <c r="A12" t="s">
        <v>4</v>
      </c>
      <c r="C12" s="84">
        <v>0.3</v>
      </c>
      <c r="D12" s="69">
        <v>0.1</v>
      </c>
      <c r="E12" s="63">
        <v>0.1</v>
      </c>
      <c r="F12" s="62">
        <v>0.1</v>
      </c>
      <c r="G12" s="62">
        <v>0.6</v>
      </c>
      <c r="H12" s="69">
        <v>1</v>
      </c>
      <c r="I12" s="63">
        <v>0.6</v>
      </c>
      <c r="J12" s="62">
        <v>0.4</v>
      </c>
      <c r="K12" s="62">
        <v>-0.1</v>
      </c>
      <c r="L12" s="10">
        <v>9.9999999999999978E-2</v>
      </c>
    </row>
    <row r="13" spans="1:12" x14ac:dyDescent="0.25">
      <c r="A13" t="s">
        <v>71</v>
      </c>
      <c r="C13" s="84">
        <v>-28.1</v>
      </c>
      <c r="D13" s="69">
        <v>-29.3</v>
      </c>
      <c r="E13" s="63">
        <v>-33.9</v>
      </c>
      <c r="F13" s="62">
        <v>-35.200000000000003</v>
      </c>
      <c r="G13" s="62">
        <v>-33</v>
      </c>
      <c r="H13" s="69">
        <v>-35</v>
      </c>
      <c r="I13" s="63">
        <v>-20.8</v>
      </c>
      <c r="J13" s="62">
        <v>-23.9</v>
      </c>
      <c r="K13" s="62">
        <v>-15.4</v>
      </c>
      <c r="L13" s="10">
        <v>-8.1000000000000014</v>
      </c>
    </row>
    <row r="14" spans="1:12" x14ac:dyDescent="0.25">
      <c r="A14" t="s">
        <v>6</v>
      </c>
      <c r="C14" s="84">
        <v>-8.1999999999999993</v>
      </c>
      <c r="D14" s="69">
        <v>-7.2</v>
      </c>
      <c r="E14" s="66">
        <v>-6.8</v>
      </c>
      <c r="F14" s="65">
        <v>-7.2</v>
      </c>
      <c r="G14" s="65">
        <v>-6.9</v>
      </c>
      <c r="H14" s="70">
        <v>-7.7000000000000028</v>
      </c>
      <c r="I14" s="63">
        <v>-6.9</v>
      </c>
      <c r="J14" s="62">
        <v>-6</v>
      </c>
      <c r="K14" s="62">
        <v>-5.3</v>
      </c>
      <c r="L14" s="10">
        <v>-5.5</v>
      </c>
    </row>
    <row r="15" spans="1:12" s="1" customFormat="1" x14ac:dyDescent="0.25">
      <c r="A15" s="24" t="s">
        <v>7</v>
      </c>
      <c r="B15" s="24"/>
      <c r="C15" s="89">
        <v>11.999999999999989</v>
      </c>
      <c r="D15" s="88">
        <v>17.200000000000003</v>
      </c>
      <c r="E15" s="67">
        <v>7.7</v>
      </c>
      <c r="F15" s="98">
        <v>11.599999999999998</v>
      </c>
      <c r="G15" s="98">
        <v>10.899999999999997</v>
      </c>
      <c r="H15" s="98">
        <v>11.000000000000021</v>
      </c>
      <c r="I15" s="89">
        <v>23.9</v>
      </c>
      <c r="J15" s="88">
        <v>21.1</v>
      </c>
      <c r="K15" s="88">
        <v>26.7</v>
      </c>
      <c r="L15" s="25">
        <v>23.699999999999996</v>
      </c>
    </row>
    <row r="16" spans="1:12" ht="6.75" customHeight="1" x14ac:dyDescent="0.25">
      <c r="C16" s="63"/>
      <c r="D16" s="69"/>
      <c r="E16" s="63"/>
      <c r="F16" s="64"/>
      <c r="G16" s="69"/>
      <c r="H16" s="69"/>
      <c r="I16" s="63"/>
      <c r="J16" s="69"/>
      <c r="K16" s="8"/>
      <c r="L16" s="10"/>
    </row>
    <row r="17" spans="1:12" x14ac:dyDescent="0.25">
      <c r="A17" t="s">
        <v>8</v>
      </c>
      <c r="C17" s="84">
        <v>-1.9</v>
      </c>
      <c r="D17" s="69">
        <v>-2.4</v>
      </c>
      <c r="E17" s="66">
        <v>-2.2000000000000002</v>
      </c>
      <c r="F17" s="65">
        <v>-2.1</v>
      </c>
      <c r="G17" s="65">
        <v>-2.2000000000000002</v>
      </c>
      <c r="H17" s="70">
        <v>-2.4999999999999991</v>
      </c>
      <c r="I17" s="63">
        <v>-3</v>
      </c>
      <c r="J17" s="62">
        <v>-2.2000000000000002</v>
      </c>
      <c r="K17" s="62">
        <v>-2.7</v>
      </c>
      <c r="L17" s="10">
        <v>-2.9000000000000004</v>
      </c>
    </row>
    <row r="18" spans="1:12" s="1" customFormat="1" x14ac:dyDescent="0.25">
      <c r="A18" s="24" t="s">
        <v>9</v>
      </c>
      <c r="B18" s="24"/>
      <c r="C18" s="89">
        <v>10.099999999999989</v>
      </c>
      <c r="D18" s="88">
        <v>14.800000000000002</v>
      </c>
      <c r="E18" s="67">
        <v>5.5</v>
      </c>
      <c r="F18" s="98">
        <v>9.4999999999999982</v>
      </c>
      <c r="G18" s="98">
        <v>8.6999999999999957</v>
      </c>
      <c r="H18" s="98">
        <v>8.5000000000000213</v>
      </c>
      <c r="I18" s="89">
        <v>20.9</v>
      </c>
      <c r="J18" s="88">
        <v>18.900000000000002</v>
      </c>
      <c r="K18" s="88">
        <v>24</v>
      </c>
      <c r="L18" s="25">
        <v>20.799999999999997</v>
      </c>
    </row>
    <row r="19" spans="1:12" ht="6.75" customHeight="1" x14ac:dyDescent="0.25">
      <c r="C19" s="63"/>
      <c r="D19" s="69"/>
      <c r="E19" s="63"/>
      <c r="F19" s="64"/>
      <c r="G19" s="69"/>
      <c r="H19" s="69"/>
      <c r="I19" s="63"/>
      <c r="J19" s="69"/>
      <c r="K19" s="8"/>
      <c r="L19" s="10"/>
    </row>
    <row r="20" spans="1:12" x14ac:dyDescent="0.25">
      <c r="A20" t="s">
        <v>25</v>
      </c>
      <c r="C20" s="63">
        <v>1.1000000000000001</v>
      </c>
      <c r="D20" s="119">
        <v>0</v>
      </c>
      <c r="E20" s="63">
        <v>9.1999999999999993</v>
      </c>
      <c r="F20" s="62">
        <v>-0.1</v>
      </c>
      <c r="G20" s="62">
        <v>2.4</v>
      </c>
      <c r="H20" s="69">
        <v>9.9999999999999645E-2</v>
      </c>
      <c r="I20" s="63">
        <v>-5.0999999999999996</v>
      </c>
      <c r="J20" s="62">
        <v>3.4</v>
      </c>
      <c r="K20" s="62">
        <v>4.0999999999999996</v>
      </c>
      <c r="L20" s="10">
        <v>0</v>
      </c>
    </row>
    <row r="21" spans="1:12" x14ac:dyDescent="0.25">
      <c r="A21" t="s">
        <v>26</v>
      </c>
      <c r="C21" s="63">
        <v>-3</v>
      </c>
      <c r="D21" s="69">
        <v>-3.1</v>
      </c>
      <c r="E21" s="63">
        <v>-3.2</v>
      </c>
      <c r="F21" s="62">
        <v>-3.2</v>
      </c>
      <c r="G21" s="62">
        <v>-3.6</v>
      </c>
      <c r="H21" s="69">
        <v>-3.5</v>
      </c>
      <c r="I21" s="63">
        <v>-15</v>
      </c>
      <c r="J21" s="62">
        <v>-16.3</v>
      </c>
      <c r="K21" s="62">
        <v>-15.5</v>
      </c>
      <c r="L21" s="10">
        <v>-17.200000000000003</v>
      </c>
    </row>
    <row r="22" spans="1:12" x14ac:dyDescent="0.25">
      <c r="A22" t="s">
        <v>10</v>
      </c>
      <c r="C22" s="84">
        <v>-4.8</v>
      </c>
      <c r="D22" s="69">
        <v>0.6</v>
      </c>
      <c r="E22" s="66">
        <v>2.7</v>
      </c>
      <c r="F22" s="65">
        <v>0.5</v>
      </c>
      <c r="G22" s="65">
        <v>0.5</v>
      </c>
      <c r="H22" s="70">
        <v>0.29999999999999982</v>
      </c>
      <c r="I22" s="63">
        <v>0.6</v>
      </c>
      <c r="J22" s="62">
        <v>0.1</v>
      </c>
      <c r="K22" s="62">
        <v>-0.9</v>
      </c>
      <c r="L22" s="10">
        <v>0</v>
      </c>
    </row>
    <row r="23" spans="1:12" s="1" customFormat="1" x14ac:dyDescent="0.25">
      <c r="A23" s="24" t="s">
        <v>11</v>
      </c>
      <c r="B23" s="24"/>
      <c r="C23" s="89">
        <v>3.3999999999999888</v>
      </c>
      <c r="D23" s="88">
        <v>12.300000000000002</v>
      </c>
      <c r="E23" s="67">
        <v>14.2</v>
      </c>
      <c r="F23" s="98">
        <v>6.6999999999999984</v>
      </c>
      <c r="G23" s="98">
        <v>7.9999999999999964</v>
      </c>
      <c r="H23" s="98">
        <v>5.4000000000000208</v>
      </c>
      <c r="I23" s="89">
        <v>1.399999999999999</v>
      </c>
      <c r="J23" s="88">
        <v>6.1</v>
      </c>
      <c r="K23" s="88">
        <v>11.700000000000001</v>
      </c>
      <c r="L23" s="25">
        <v>3.5999999999999943</v>
      </c>
    </row>
    <row r="24" spans="1:12" ht="6.75" customHeight="1" x14ac:dyDescent="0.25">
      <c r="C24" s="63"/>
      <c r="D24" s="69"/>
      <c r="E24" s="63"/>
      <c r="F24" s="64"/>
      <c r="G24" s="99"/>
      <c r="H24" s="69"/>
      <c r="I24" s="63"/>
      <c r="J24" s="69"/>
      <c r="K24" s="8"/>
      <c r="L24" s="10"/>
    </row>
    <row r="25" spans="1:12" ht="15" customHeight="1" x14ac:dyDescent="0.25">
      <c r="A25" t="s">
        <v>24</v>
      </c>
      <c r="C25" s="139">
        <v>0</v>
      </c>
      <c r="D25" s="119">
        <v>0</v>
      </c>
      <c r="E25" s="137">
        <v>0</v>
      </c>
      <c r="F25" s="135">
        <v>0</v>
      </c>
      <c r="G25" s="135">
        <v>0</v>
      </c>
      <c r="H25" s="119">
        <v>0</v>
      </c>
      <c r="I25" s="137">
        <v>0</v>
      </c>
      <c r="J25" s="135">
        <v>0</v>
      </c>
      <c r="K25" s="135">
        <v>0</v>
      </c>
      <c r="L25" s="10">
        <v>0</v>
      </c>
    </row>
    <row r="26" spans="1:12" x14ac:dyDescent="0.25">
      <c r="A26" t="s">
        <v>12</v>
      </c>
      <c r="C26" s="84">
        <v>0.8</v>
      </c>
      <c r="D26" s="69">
        <v>1.6</v>
      </c>
      <c r="E26" s="63">
        <v>2.5</v>
      </c>
      <c r="F26" s="62">
        <v>0.7</v>
      </c>
      <c r="G26" s="62">
        <v>1.7</v>
      </c>
      <c r="H26" s="69">
        <v>1</v>
      </c>
      <c r="I26" s="63">
        <v>1</v>
      </c>
      <c r="J26" s="62">
        <v>0.8</v>
      </c>
      <c r="K26" s="135">
        <v>0</v>
      </c>
      <c r="L26" s="10">
        <v>-0.9</v>
      </c>
    </row>
    <row r="27" spans="1:12" x14ac:dyDescent="0.25">
      <c r="A27" t="s">
        <v>13</v>
      </c>
      <c r="C27" s="84">
        <v>-1.9</v>
      </c>
      <c r="D27" s="69">
        <v>-2.2000000000000002</v>
      </c>
      <c r="E27" s="66">
        <v>-1.9</v>
      </c>
      <c r="F27" s="65">
        <v>-4.0999999999999996</v>
      </c>
      <c r="G27" s="65">
        <v>-3.2</v>
      </c>
      <c r="H27" s="70">
        <v>-0.90000000000000036</v>
      </c>
      <c r="I27" s="63">
        <v>-6.8</v>
      </c>
      <c r="J27" s="62">
        <v>-5.9</v>
      </c>
      <c r="K27" s="62">
        <v>-5.7</v>
      </c>
      <c r="L27" s="10">
        <v>-0.5</v>
      </c>
    </row>
    <row r="28" spans="1:12" s="1" customFormat="1" x14ac:dyDescent="0.25">
      <c r="A28" s="24" t="s">
        <v>14</v>
      </c>
      <c r="B28" s="24"/>
      <c r="C28" s="89">
        <v>2.2999999999999887</v>
      </c>
      <c r="D28" s="88">
        <v>11.700000000000003</v>
      </c>
      <c r="E28" s="67">
        <v>14.799999999999999</v>
      </c>
      <c r="F28" s="98">
        <v>3.2999999999999989</v>
      </c>
      <c r="G28" s="98">
        <v>6.4999999999999956</v>
      </c>
      <c r="H28" s="98">
        <v>5.5000000000000204</v>
      </c>
      <c r="I28" s="89">
        <v>-4.4000000000000004</v>
      </c>
      <c r="J28" s="88">
        <v>0.99999999999999911</v>
      </c>
      <c r="K28" s="88">
        <v>6.0000000000000009</v>
      </c>
      <c r="L28" s="25">
        <v>2.1999999999999944</v>
      </c>
    </row>
    <row r="29" spans="1:12" ht="6.75" customHeight="1" x14ac:dyDescent="0.25">
      <c r="C29" s="63"/>
      <c r="D29" s="69"/>
      <c r="E29" s="63"/>
      <c r="F29" s="64"/>
      <c r="G29" s="69"/>
      <c r="H29" s="69"/>
      <c r="I29" s="63"/>
      <c r="J29" s="69"/>
      <c r="K29" s="8"/>
      <c r="L29" s="10"/>
    </row>
    <row r="30" spans="1:12" x14ac:dyDescent="0.25">
      <c r="A30" t="s">
        <v>15</v>
      </c>
      <c r="C30" s="84">
        <v>0.9</v>
      </c>
      <c r="D30" s="119">
        <v>0</v>
      </c>
      <c r="E30" s="66">
        <v>-0.2</v>
      </c>
      <c r="F30" s="65">
        <v>-0.2</v>
      </c>
      <c r="G30" s="65">
        <v>-0.1</v>
      </c>
      <c r="H30" s="70">
        <v>-9.9999999999999978E-2</v>
      </c>
      <c r="I30" s="63">
        <v>-0.3</v>
      </c>
      <c r="J30" s="62">
        <v>-0.1</v>
      </c>
      <c r="K30" s="62">
        <v>-0.3</v>
      </c>
      <c r="L30" s="10">
        <v>0</v>
      </c>
    </row>
    <row r="31" spans="1:12" s="1" customFormat="1" x14ac:dyDescent="0.25">
      <c r="A31" s="21" t="s">
        <v>16</v>
      </c>
      <c r="B31" s="21"/>
      <c r="C31" s="92">
        <v>3.1999999999999886</v>
      </c>
      <c r="D31" s="78">
        <v>11.700000000000003</v>
      </c>
      <c r="E31" s="80">
        <v>14.6</v>
      </c>
      <c r="F31" s="79">
        <v>3.0999999999999988</v>
      </c>
      <c r="G31" s="79">
        <v>6.3999999999999959</v>
      </c>
      <c r="H31" s="79">
        <v>5.4000000000000208</v>
      </c>
      <c r="I31" s="92">
        <v>-4.7</v>
      </c>
      <c r="J31" s="78">
        <v>0.89999999999999913</v>
      </c>
      <c r="K31" s="78">
        <v>5.7000000000000011</v>
      </c>
      <c r="L31" s="22">
        <v>2.1999999999999944</v>
      </c>
    </row>
    <row r="32" spans="1:12" x14ac:dyDescent="0.25">
      <c r="C32" s="63"/>
      <c r="D32" s="69"/>
      <c r="E32" s="66"/>
      <c r="F32" s="70"/>
      <c r="G32" s="70"/>
      <c r="H32" s="70"/>
      <c r="I32" s="63"/>
      <c r="J32" s="69"/>
      <c r="K32" s="8"/>
      <c r="L32" s="10"/>
    </row>
    <row r="33" spans="1:12" hidden="1" x14ac:dyDescent="0.25">
      <c r="A33" t="s">
        <v>21</v>
      </c>
      <c r="C33" s="63"/>
      <c r="D33" s="69"/>
      <c r="E33" s="63"/>
      <c r="F33" s="64"/>
      <c r="G33" s="69"/>
      <c r="H33" s="69"/>
      <c r="I33" s="63"/>
      <c r="J33" s="69"/>
      <c r="K33" s="8"/>
      <c r="L33" s="10"/>
    </row>
    <row r="34" spans="1:12" hidden="1" x14ac:dyDescent="0.25">
      <c r="A34" t="s">
        <v>25</v>
      </c>
      <c r="C34" s="63"/>
      <c r="D34" s="69"/>
      <c r="E34" s="63">
        <v>9.1999999999999993</v>
      </c>
      <c r="F34" s="64"/>
      <c r="G34" s="69"/>
      <c r="H34" s="69"/>
      <c r="I34" s="63"/>
      <c r="J34" s="94"/>
      <c r="K34" s="15"/>
      <c r="L34" s="10"/>
    </row>
    <row r="35" spans="1:12" hidden="1" x14ac:dyDescent="0.25">
      <c r="A35" t="s">
        <v>27</v>
      </c>
      <c r="C35" s="63"/>
      <c r="D35" s="69"/>
      <c r="E35" s="63">
        <v>0</v>
      </c>
      <c r="F35" s="64"/>
      <c r="G35" s="69"/>
      <c r="H35" s="69"/>
      <c r="I35" s="63"/>
      <c r="J35" s="94"/>
      <c r="K35" s="15"/>
      <c r="L35" s="10"/>
    </row>
    <row r="36" spans="1:12" s="1" customFormat="1" x14ac:dyDescent="0.25">
      <c r="A36" s="21" t="s">
        <v>22</v>
      </c>
      <c r="B36" s="21"/>
      <c r="C36" s="92">
        <v>6.8</v>
      </c>
      <c r="D36" s="78">
        <v>11.7</v>
      </c>
      <c r="E36" s="80">
        <v>5.4</v>
      </c>
      <c r="F36" s="79">
        <v>3.1999999999999988</v>
      </c>
      <c r="G36" s="79">
        <v>3.999999999999996</v>
      </c>
      <c r="H36" s="79">
        <v>5.3000000000000211</v>
      </c>
      <c r="I36" s="92">
        <v>0.39999999999999947</v>
      </c>
      <c r="J36" s="78">
        <v>-2.5000000000000009</v>
      </c>
      <c r="K36" s="78">
        <v>1.6000000000000014</v>
      </c>
      <c r="L36" s="22">
        <v>2.1999999999999944</v>
      </c>
    </row>
    <row r="37" spans="1:12" x14ac:dyDescent="0.25">
      <c r="E37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8" width="10.7109375" customWidth="1"/>
    <col min="9" max="9" width="17.140625" style="16" customWidth="1"/>
    <col min="10" max="10" width="9" bestFit="1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</row>
    <row r="2" spans="1:20" ht="19.5" thickBot="1" x14ac:dyDescent="0.35">
      <c r="A2" s="35" t="s">
        <v>80</v>
      </c>
      <c r="C2" s="16"/>
      <c r="D2" s="16"/>
      <c r="E2" s="16"/>
      <c r="F2" s="16"/>
      <c r="G2" s="16"/>
      <c r="H2" s="149"/>
      <c r="I2"/>
    </row>
    <row r="3" spans="1:20" ht="15.75" thickBot="1" x14ac:dyDescent="0.3">
      <c r="C3" s="165">
        <v>2016</v>
      </c>
      <c r="D3" s="166"/>
      <c r="E3" s="166"/>
      <c r="F3" s="167"/>
      <c r="G3" s="165">
        <v>2017</v>
      </c>
      <c r="H3" s="167"/>
      <c r="I3"/>
    </row>
    <row r="4" spans="1:20" ht="15.75" thickBot="1" x14ac:dyDescent="0.3">
      <c r="A4" s="3" t="s">
        <v>23</v>
      </c>
      <c r="B4" s="4"/>
      <c r="C4" s="32" t="s">
        <v>17</v>
      </c>
      <c r="D4" s="33" t="s">
        <v>18</v>
      </c>
      <c r="E4" s="33" t="s">
        <v>19</v>
      </c>
      <c r="F4" s="34" t="s">
        <v>20</v>
      </c>
      <c r="G4" s="39" t="s">
        <v>17</v>
      </c>
      <c r="H4" s="40" t="s">
        <v>18</v>
      </c>
      <c r="I4" s="50"/>
    </row>
    <row r="5" spans="1:20" x14ac:dyDescent="0.25">
      <c r="A5" s="11"/>
      <c r="B5" s="8"/>
      <c r="C5" s="5"/>
      <c r="D5" s="6"/>
      <c r="E5" s="6"/>
      <c r="F5" s="9"/>
      <c r="G5" s="5"/>
      <c r="H5" s="6"/>
      <c r="I5" s="7"/>
    </row>
    <row r="6" spans="1:20" x14ac:dyDescent="0.25">
      <c r="A6" t="s">
        <v>0</v>
      </c>
      <c r="C6" s="84">
        <v>192.5</v>
      </c>
      <c r="D6" s="62">
        <v>235.5</v>
      </c>
      <c r="E6" s="62">
        <v>240.3</v>
      </c>
      <c r="F6" s="100">
        <v>252.5</v>
      </c>
      <c r="G6" s="84">
        <v>331</v>
      </c>
      <c r="H6" s="62">
        <v>353.8</v>
      </c>
      <c r="I6" s="7"/>
    </row>
    <row r="7" spans="1:20" x14ac:dyDescent="0.25">
      <c r="A7" t="s">
        <v>1</v>
      </c>
      <c r="C7" s="139">
        <v>0</v>
      </c>
      <c r="D7" s="135">
        <v>0</v>
      </c>
      <c r="E7" s="135">
        <v>0</v>
      </c>
      <c r="F7" s="138">
        <v>0</v>
      </c>
      <c r="G7" s="139">
        <v>0</v>
      </c>
      <c r="H7" s="135">
        <v>0</v>
      </c>
      <c r="I7" s="7"/>
    </row>
    <row r="8" spans="1:20" x14ac:dyDescent="0.25">
      <c r="A8" t="s">
        <v>69</v>
      </c>
      <c r="C8" s="84"/>
      <c r="D8" s="62"/>
      <c r="E8" s="62"/>
      <c r="F8" s="100"/>
      <c r="G8" s="84"/>
      <c r="H8" s="62"/>
      <c r="I8" s="7"/>
    </row>
    <row r="9" spans="1:20" x14ac:dyDescent="0.25">
      <c r="A9" t="s">
        <v>2</v>
      </c>
      <c r="C9" s="63">
        <v>-105.4</v>
      </c>
      <c r="D9" s="69">
        <v>-123</v>
      </c>
      <c r="E9" s="69">
        <v>-117.1</v>
      </c>
      <c r="F9" s="101">
        <v>-111.39999999999998</v>
      </c>
      <c r="G9" s="63">
        <v>-173</v>
      </c>
      <c r="H9" s="69">
        <v>-162.30000000000001</v>
      </c>
      <c r="I9" s="7"/>
    </row>
    <row r="10" spans="1:20" s="1" customFormat="1" x14ac:dyDescent="0.25">
      <c r="A10" s="24" t="s">
        <v>3</v>
      </c>
      <c r="B10" s="24"/>
      <c r="C10" s="89">
        <v>87.1</v>
      </c>
      <c r="D10" s="88">
        <v>112.5</v>
      </c>
      <c r="E10" s="88">
        <v>123.20000000000002</v>
      </c>
      <c r="F10" s="88">
        <v>141.10000000000002</v>
      </c>
      <c r="G10" s="89">
        <v>158</v>
      </c>
      <c r="H10" s="88">
        <v>191.5</v>
      </c>
      <c r="I10" s="7"/>
      <c r="J10"/>
      <c r="K10"/>
      <c r="L10"/>
      <c r="M10"/>
      <c r="N10"/>
      <c r="O10"/>
      <c r="P10"/>
      <c r="Q10"/>
      <c r="R10"/>
      <c r="S10"/>
      <c r="T10"/>
    </row>
    <row r="11" spans="1:20" ht="6.75" customHeight="1" x14ac:dyDescent="0.25">
      <c r="C11" s="63"/>
      <c r="D11" s="69"/>
      <c r="E11" s="69"/>
      <c r="F11" s="101"/>
      <c r="G11" s="63"/>
      <c r="H11" s="69"/>
      <c r="I11" s="7"/>
    </row>
    <row r="12" spans="1:20" x14ac:dyDescent="0.25">
      <c r="A12" t="s">
        <v>4</v>
      </c>
      <c r="C12" s="63">
        <v>1.8</v>
      </c>
      <c r="D12" s="62">
        <v>4.9000000000000004</v>
      </c>
      <c r="E12" s="69">
        <v>2.5</v>
      </c>
      <c r="F12" s="101">
        <v>3.4000000000000004</v>
      </c>
      <c r="G12" s="63">
        <v>2.9</v>
      </c>
      <c r="H12" s="62">
        <v>3.1</v>
      </c>
      <c r="I12" s="7"/>
    </row>
    <row r="13" spans="1:20" x14ac:dyDescent="0.25">
      <c r="A13" t="s">
        <v>5</v>
      </c>
      <c r="C13" s="84">
        <v>-81.7</v>
      </c>
      <c r="D13" s="62">
        <v>-100</v>
      </c>
      <c r="E13" s="62">
        <v>-107.6</v>
      </c>
      <c r="F13" s="100">
        <v>-127.50000000000006</v>
      </c>
      <c r="G13" s="84">
        <v>-150.69999999999999</v>
      </c>
      <c r="H13" s="62">
        <v>-179.6</v>
      </c>
      <c r="I13" s="7"/>
    </row>
    <row r="14" spans="1:20" x14ac:dyDescent="0.25">
      <c r="A14" t="s">
        <v>6</v>
      </c>
      <c r="C14" s="84">
        <v>-11</v>
      </c>
      <c r="D14" s="62">
        <v>-12.8</v>
      </c>
      <c r="E14" s="62">
        <v>-11.2</v>
      </c>
      <c r="F14" s="100">
        <v>-11.600000000000001</v>
      </c>
      <c r="G14" s="84">
        <v>-8.1</v>
      </c>
      <c r="H14" s="62">
        <v>-8.1999999999999993</v>
      </c>
      <c r="I14" s="7"/>
    </row>
    <row r="15" spans="1:20" s="1" customFormat="1" x14ac:dyDescent="0.25">
      <c r="A15" s="24" t="s">
        <v>7</v>
      </c>
      <c r="B15" s="24"/>
      <c r="C15" s="89">
        <v>-3.8000000000000114</v>
      </c>
      <c r="D15" s="88">
        <v>4.600000000000005</v>
      </c>
      <c r="E15" s="88">
        <v>6.9000000000000234</v>
      </c>
      <c r="F15" s="88">
        <v>5.3999999999999702</v>
      </c>
      <c r="G15" s="89">
        <v>2.1000000000000174</v>
      </c>
      <c r="H15" s="88">
        <v>6.8000000000000007</v>
      </c>
      <c r="I15" s="7"/>
      <c r="J15"/>
      <c r="K15"/>
      <c r="L15"/>
      <c r="M15"/>
      <c r="N15"/>
      <c r="O15"/>
      <c r="P15"/>
      <c r="Q15"/>
      <c r="R15"/>
      <c r="S15"/>
      <c r="T15"/>
    </row>
    <row r="16" spans="1:20" ht="6.75" customHeight="1" x14ac:dyDescent="0.25">
      <c r="C16" s="63"/>
      <c r="D16" s="69"/>
      <c r="E16" s="69"/>
      <c r="F16" s="101"/>
      <c r="G16" s="63"/>
      <c r="H16" s="69"/>
      <c r="I16" s="7"/>
    </row>
    <row r="17" spans="1:20" x14ac:dyDescent="0.25">
      <c r="A17" t="s">
        <v>8</v>
      </c>
      <c r="C17" s="63">
        <v>-8.6999999999999993</v>
      </c>
      <c r="D17" s="69">
        <v>-9.1</v>
      </c>
      <c r="E17" s="69">
        <v>-9.1</v>
      </c>
      <c r="F17" s="101">
        <v>-10.100000000000001</v>
      </c>
      <c r="G17" s="63">
        <v>-8.4</v>
      </c>
      <c r="H17" s="69">
        <v>-9.4</v>
      </c>
      <c r="I17" s="7"/>
    </row>
    <row r="18" spans="1:20" s="1" customFormat="1" x14ac:dyDescent="0.25">
      <c r="A18" s="24" t="s">
        <v>9</v>
      </c>
      <c r="B18" s="24"/>
      <c r="C18" s="89">
        <v>-12.500000000000011</v>
      </c>
      <c r="D18" s="88">
        <v>-4.4999999999999947</v>
      </c>
      <c r="E18" s="88">
        <v>-2.1999999999999762</v>
      </c>
      <c r="F18" s="88">
        <v>-4.7000000000000313</v>
      </c>
      <c r="G18" s="89">
        <v>-6.2999999999999829</v>
      </c>
      <c r="H18" s="88">
        <v>-2.5999999999999996</v>
      </c>
      <c r="I18" s="7"/>
      <c r="J18"/>
      <c r="K18"/>
      <c r="L18"/>
      <c r="M18"/>
      <c r="N18"/>
      <c r="O18"/>
      <c r="P18"/>
      <c r="Q18"/>
      <c r="R18"/>
      <c r="S18"/>
      <c r="T18"/>
    </row>
    <row r="19" spans="1:20" ht="6.75" customHeight="1" x14ac:dyDescent="0.25">
      <c r="C19" s="63"/>
      <c r="D19" s="69"/>
      <c r="E19" s="69"/>
      <c r="F19" s="101"/>
      <c r="G19" s="63"/>
      <c r="H19" s="69"/>
      <c r="I19" s="7"/>
    </row>
    <row r="20" spans="1:20" x14ac:dyDescent="0.25">
      <c r="A20" t="s">
        <v>25</v>
      </c>
      <c r="C20" s="63">
        <v>0.8</v>
      </c>
      <c r="D20" s="69">
        <v>-33.799999999999997</v>
      </c>
      <c r="E20" s="119">
        <v>0</v>
      </c>
      <c r="F20" s="101">
        <v>-5.3999999999999986</v>
      </c>
      <c r="G20" s="137">
        <v>0</v>
      </c>
      <c r="H20" s="119">
        <v>0</v>
      </c>
      <c r="I20" s="7"/>
    </row>
    <row r="21" spans="1:20" x14ac:dyDescent="0.25">
      <c r="A21" t="s">
        <v>26</v>
      </c>
      <c r="C21" s="63">
        <v>-5.0999999999999996</v>
      </c>
      <c r="D21" s="69">
        <v>-4.9000000000000004</v>
      </c>
      <c r="E21" s="69">
        <v>-3.6</v>
      </c>
      <c r="F21" s="101">
        <v>-3.4000000000000004</v>
      </c>
      <c r="G21" s="63">
        <v>-3.4</v>
      </c>
      <c r="H21" s="69">
        <v>-3.2</v>
      </c>
      <c r="I21" s="7"/>
    </row>
    <row r="22" spans="1:20" x14ac:dyDescent="0.25">
      <c r="A22" t="s">
        <v>10</v>
      </c>
      <c r="C22" s="63">
        <v>-0.2</v>
      </c>
      <c r="D22" s="62">
        <v>0.7</v>
      </c>
      <c r="E22" s="62">
        <v>0.3</v>
      </c>
      <c r="F22" s="101">
        <v>-1.0999999999999999</v>
      </c>
      <c r="G22" s="63">
        <v>0.2</v>
      </c>
      <c r="H22" s="62">
        <v>-0.3</v>
      </c>
      <c r="I22" s="7"/>
    </row>
    <row r="23" spans="1:20" s="1" customFormat="1" x14ac:dyDescent="0.25">
      <c r="A23" s="24" t="s">
        <v>11</v>
      </c>
      <c r="B23" s="24"/>
      <c r="C23" s="89">
        <v>-17.000000000000011</v>
      </c>
      <c r="D23" s="88">
        <v>-42.499999999999986</v>
      </c>
      <c r="E23" s="88">
        <v>-5.499999999999976</v>
      </c>
      <c r="F23" s="88">
        <v>-14.60000000000003</v>
      </c>
      <c r="G23" s="89">
        <v>-9.499999999999984</v>
      </c>
      <c r="H23" s="88">
        <v>-6.1</v>
      </c>
      <c r="I23" s="7"/>
      <c r="J23"/>
      <c r="K23"/>
      <c r="L23"/>
      <c r="M23"/>
      <c r="N23"/>
      <c r="O23"/>
      <c r="P23"/>
      <c r="Q23"/>
      <c r="R23"/>
      <c r="S23"/>
      <c r="T23"/>
    </row>
    <row r="24" spans="1:20" ht="6.75" customHeight="1" x14ac:dyDescent="0.25">
      <c r="C24" s="63"/>
      <c r="D24" s="69"/>
      <c r="E24" s="69"/>
      <c r="F24" s="101"/>
      <c r="G24" s="63"/>
      <c r="H24" s="69"/>
      <c r="I24" s="7"/>
    </row>
    <row r="25" spans="1:20" ht="15" customHeight="1" x14ac:dyDescent="0.25">
      <c r="A25" t="s">
        <v>24</v>
      </c>
      <c r="C25" s="63">
        <v>9.1</v>
      </c>
      <c r="D25" s="62">
        <v>13.4</v>
      </c>
      <c r="E25" s="62">
        <v>3.4</v>
      </c>
      <c r="F25" s="101">
        <v>8.6000000000000014</v>
      </c>
      <c r="G25" s="137">
        <v>0</v>
      </c>
      <c r="H25" s="135">
        <v>0</v>
      </c>
      <c r="I25" s="7"/>
    </row>
    <row r="26" spans="1:20" x14ac:dyDescent="0.25">
      <c r="A26" t="s">
        <v>12</v>
      </c>
      <c r="C26" s="63">
        <v>0.8</v>
      </c>
      <c r="D26" s="62">
        <v>0.8</v>
      </c>
      <c r="E26" s="62">
        <v>1.3</v>
      </c>
      <c r="F26" s="101">
        <v>1.5</v>
      </c>
      <c r="G26" s="63">
        <v>3</v>
      </c>
      <c r="H26" s="62">
        <v>3.5</v>
      </c>
      <c r="I26" s="7"/>
    </row>
    <row r="27" spans="1:20" x14ac:dyDescent="0.25">
      <c r="A27" t="s">
        <v>13</v>
      </c>
      <c r="C27" s="63">
        <v>-2.1</v>
      </c>
      <c r="D27" s="62">
        <v>-2.2999999999999998</v>
      </c>
      <c r="E27" s="62">
        <v>-3.6</v>
      </c>
      <c r="F27" s="101">
        <v>-3.6999999999999993</v>
      </c>
      <c r="G27" s="63">
        <v>-2</v>
      </c>
      <c r="H27" s="62">
        <v>-3.2</v>
      </c>
      <c r="I27" s="7"/>
    </row>
    <row r="28" spans="1:20" s="1" customFormat="1" x14ac:dyDescent="0.25">
      <c r="A28" s="24" t="s">
        <v>14</v>
      </c>
      <c r="B28" s="24"/>
      <c r="C28" s="89">
        <v>-9.2000000000000117</v>
      </c>
      <c r="D28" s="88">
        <v>-30.599999999999987</v>
      </c>
      <c r="E28" s="88">
        <v>-4.3999999999999764</v>
      </c>
      <c r="F28" s="88">
        <v>-8.2000000000000277</v>
      </c>
      <c r="G28" s="89">
        <v>-8.499999999999984</v>
      </c>
      <c r="H28" s="88">
        <v>-5.8</v>
      </c>
      <c r="I28" s="7"/>
      <c r="J28"/>
      <c r="K28"/>
      <c r="L28"/>
      <c r="M28"/>
      <c r="N28"/>
      <c r="O28"/>
      <c r="P28"/>
      <c r="Q28"/>
      <c r="R28"/>
      <c r="S28"/>
      <c r="T28"/>
    </row>
    <row r="29" spans="1:20" ht="6.75" customHeight="1" x14ac:dyDescent="0.25">
      <c r="C29" s="63"/>
      <c r="D29" s="69"/>
      <c r="E29" s="69"/>
      <c r="F29" s="101"/>
      <c r="G29" s="63"/>
      <c r="H29" s="69"/>
      <c r="I29" s="7"/>
    </row>
    <row r="30" spans="1:20" x14ac:dyDescent="0.25">
      <c r="A30" t="s">
        <v>15</v>
      </c>
      <c r="C30" s="63">
        <v>-0.7</v>
      </c>
      <c r="D30" s="62">
        <v>-0.7</v>
      </c>
      <c r="E30" s="62">
        <v>-0.6</v>
      </c>
      <c r="F30" s="101">
        <v>-1</v>
      </c>
      <c r="G30" s="63">
        <v>-0.9</v>
      </c>
      <c r="H30" s="62">
        <v>-0.8</v>
      </c>
      <c r="I30" s="7"/>
    </row>
    <row r="31" spans="1:20" s="1" customFormat="1" x14ac:dyDescent="0.25">
      <c r="A31" s="21" t="s">
        <v>16</v>
      </c>
      <c r="B31" s="21"/>
      <c r="C31" s="92">
        <v>-9.900000000000011</v>
      </c>
      <c r="D31" s="78">
        <v>-31.299999999999986</v>
      </c>
      <c r="E31" s="78">
        <v>-4.999999999999976</v>
      </c>
      <c r="F31" s="78">
        <v>-9.2000000000000277</v>
      </c>
      <c r="G31" s="92">
        <v>-9.3999999999999844</v>
      </c>
      <c r="H31" s="78">
        <v>-6.6</v>
      </c>
      <c r="I31" s="7"/>
      <c r="J31"/>
      <c r="K31"/>
      <c r="L31"/>
      <c r="M31"/>
      <c r="N31"/>
      <c r="O31"/>
      <c r="P31"/>
      <c r="Q31"/>
      <c r="R31"/>
      <c r="S31"/>
      <c r="T31"/>
    </row>
    <row r="32" spans="1:20" x14ac:dyDescent="0.25">
      <c r="C32" s="63"/>
      <c r="D32" s="69"/>
      <c r="E32" s="69"/>
      <c r="F32" s="101"/>
      <c r="G32" s="63"/>
      <c r="H32" s="69"/>
      <c r="I32" s="7"/>
    </row>
    <row r="33" spans="1:20" hidden="1" x14ac:dyDescent="0.25">
      <c r="A33" t="s">
        <v>21</v>
      </c>
      <c r="C33" s="63"/>
      <c r="D33" s="69"/>
      <c r="E33" s="69"/>
      <c r="F33" s="101"/>
      <c r="G33" s="63"/>
      <c r="H33" s="69"/>
      <c r="I33" s="7"/>
    </row>
    <row r="34" spans="1:20" hidden="1" x14ac:dyDescent="0.25">
      <c r="A34" t="s">
        <v>25</v>
      </c>
      <c r="C34" s="104"/>
      <c r="D34" s="94"/>
      <c r="E34" s="94"/>
      <c r="F34" s="105"/>
      <c r="G34" s="104"/>
      <c r="H34" s="94"/>
      <c r="I34" s="7"/>
    </row>
    <row r="35" spans="1:20" hidden="1" x14ac:dyDescent="0.25">
      <c r="A35" t="s">
        <v>27</v>
      </c>
      <c r="C35" s="104"/>
      <c r="D35" s="94"/>
      <c r="E35" s="94"/>
      <c r="F35" s="105"/>
      <c r="G35" s="104"/>
      <c r="H35" s="94"/>
      <c r="I35" s="7"/>
    </row>
    <row r="36" spans="1:20" hidden="1" x14ac:dyDescent="0.25">
      <c r="A36" t="s">
        <v>24</v>
      </c>
      <c r="C36" s="106"/>
      <c r="D36" s="107"/>
      <c r="E36" s="107"/>
      <c r="F36" s="108"/>
      <c r="G36" s="106"/>
      <c r="H36" s="107"/>
      <c r="I36" s="7"/>
    </row>
    <row r="37" spans="1:20" s="1" customFormat="1" x14ac:dyDescent="0.25">
      <c r="A37" s="21" t="s">
        <v>22</v>
      </c>
      <c r="B37" s="21"/>
      <c r="C37" s="92">
        <v>-19.8</v>
      </c>
      <c r="D37" s="78">
        <v>-10.9</v>
      </c>
      <c r="E37" s="78">
        <v>-8.1</v>
      </c>
      <c r="F37" s="78">
        <v>-12.7</v>
      </c>
      <c r="G37" s="92">
        <v>-9.3999999999999844</v>
      </c>
      <c r="H37" s="78">
        <v>-6.6</v>
      </c>
      <c r="I37" s="7"/>
      <c r="J37"/>
      <c r="K37"/>
      <c r="L37"/>
      <c r="M37"/>
      <c r="N37"/>
      <c r="O37"/>
      <c r="P37"/>
      <c r="Q37"/>
      <c r="R37"/>
      <c r="S37"/>
      <c r="T37"/>
    </row>
    <row r="38" spans="1:20" x14ac:dyDescent="0.25">
      <c r="C38" s="16"/>
      <c r="D38" s="17"/>
      <c r="E38" s="17"/>
      <c r="F38" s="17"/>
      <c r="G38" s="17"/>
      <c r="H38" s="17"/>
      <c r="I38"/>
    </row>
    <row r="39" spans="1:20" x14ac:dyDescent="0.25">
      <c r="I39"/>
    </row>
    <row r="40" spans="1:20" x14ac:dyDescent="0.25">
      <c r="I40"/>
    </row>
    <row r="41" spans="1:20" x14ac:dyDescent="0.25">
      <c r="I41"/>
    </row>
    <row r="42" spans="1:20" x14ac:dyDescent="0.25">
      <c r="I42"/>
    </row>
  </sheetData>
  <mergeCells count="2">
    <mergeCell ref="C3:F3"/>
    <mergeCell ref="G3:H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I33" sqref="I33"/>
    </sheetView>
  </sheetViews>
  <sheetFormatPr defaultRowHeight="15" x14ac:dyDescent="0.25"/>
  <cols>
    <col min="1" max="1" width="75.85546875" bestFit="1" customWidth="1"/>
    <col min="2" max="2" width="4" customWidth="1"/>
    <col min="3" max="6" width="10.7109375" customWidth="1"/>
    <col min="7" max="7" width="9.140625" customWidth="1"/>
    <col min="8" max="8" width="9.140625" hidden="1" customWidth="1"/>
    <col min="9" max="11" width="9.140625" style="16" customWidth="1"/>
  </cols>
  <sheetData>
    <row r="1" spans="1:12" ht="46.5" customHeight="1" x14ac:dyDescent="0.25">
      <c r="A1" s="4"/>
      <c r="B1" s="4"/>
      <c r="C1" s="4"/>
      <c r="D1" s="4"/>
      <c r="E1" s="4"/>
      <c r="F1" s="4"/>
      <c r="H1" s="64"/>
    </row>
    <row r="2" spans="1:12" ht="19.5" thickBot="1" x14ac:dyDescent="0.35">
      <c r="A2" s="35" t="s">
        <v>75</v>
      </c>
      <c r="H2" s="115"/>
    </row>
    <row r="3" spans="1:12" ht="15.75" thickBot="1" x14ac:dyDescent="0.3">
      <c r="C3" s="162">
        <v>2020</v>
      </c>
      <c r="D3" s="163"/>
      <c r="E3" s="163"/>
      <c r="F3" s="164"/>
      <c r="H3" s="110">
        <v>2020</v>
      </c>
    </row>
    <row r="4" spans="1:12" ht="15.75" thickBot="1" x14ac:dyDescent="0.3">
      <c r="A4" s="3" t="s">
        <v>23</v>
      </c>
      <c r="B4" s="4"/>
      <c r="C4" s="143" t="s">
        <v>17</v>
      </c>
      <c r="D4" s="144" t="s">
        <v>64</v>
      </c>
      <c r="E4" s="144" t="s">
        <v>19</v>
      </c>
      <c r="F4" s="145" t="s">
        <v>20</v>
      </c>
      <c r="H4" s="111" t="s">
        <v>72</v>
      </c>
      <c r="I4" s="55"/>
    </row>
    <row r="5" spans="1:12" x14ac:dyDescent="0.25">
      <c r="A5" s="11"/>
      <c r="B5" s="8"/>
      <c r="C5" s="5"/>
      <c r="D5" s="8"/>
      <c r="E5" s="8"/>
      <c r="F5" s="8"/>
      <c r="G5" s="7"/>
      <c r="H5" s="114"/>
    </row>
    <row r="6" spans="1:12" x14ac:dyDescent="0.25">
      <c r="A6" t="s">
        <v>0</v>
      </c>
      <c r="C6" s="63">
        <v>35.599999999999994</v>
      </c>
      <c r="D6" s="62"/>
      <c r="E6" s="62"/>
      <c r="F6" s="69"/>
      <c r="G6" s="7"/>
      <c r="H6" s="112"/>
    </row>
    <row r="7" spans="1:12" x14ac:dyDescent="0.25">
      <c r="A7" t="s">
        <v>1</v>
      </c>
      <c r="C7" s="63">
        <v>70.7</v>
      </c>
      <c r="D7" s="62"/>
      <c r="E7" s="62"/>
      <c r="F7" s="69"/>
      <c r="G7" s="7"/>
      <c r="H7" s="112"/>
    </row>
    <row r="8" spans="1:12" x14ac:dyDescent="0.25">
      <c r="A8" t="s">
        <v>69</v>
      </c>
      <c r="C8" s="63">
        <v>0.4</v>
      </c>
      <c r="D8" s="135"/>
      <c r="E8" s="119"/>
      <c r="F8" s="119"/>
      <c r="G8" s="7"/>
      <c r="H8" s="112"/>
    </row>
    <row r="9" spans="1:12" x14ac:dyDescent="0.25">
      <c r="A9" t="s">
        <v>2</v>
      </c>
      <c r="C9" s="63">
        <v>-5.3999999999999995</v>
      </c>
      <c r="D9" s="65"/>
      <c r="E9" s="70"/>
      <c r="F9" s="70"/>
      <c r="G9" s="7"/>
      <c r="H9" s="112"/>
    </row>
    <row r="10" spans="1:12" s="1" customFormat="1" x14ac:dyDescent="0.25">
      <c r="A10" s="24" t="s">
        <v>3</v>
      </c>
      <c r="B10" s="24"/>
      <c r="C10" s="89">
        <f>SUM(C6:C9)</f>
        <v>101.3</v>
      </c>
      <c r="D10" s="61"/>
      <c r="E10" s="61"/>
      <c r="F10" s="61"/>
      <c r="G10" s="7"/>
      <c r="H10" s="116">
        <f>SUM(H6:H9)</f>
        <v>0</v>
      </c>
      <c r="I10" s="16"/>
      <c r="J10" s="16"/>
      <c r="K10" s="16"/>
      <c r="L10"/>
    </row>
    <row r="11" spans="1:12" ht="6.75" customHeight="1" x14ac:dyDescent="0.25">
      <c r="C11" s="63"/>
      <c r="D11" s="69"/>
      <c r="E11" s="69"/>
      <c r="F11" s="69"/>
      <c r="G11" s="7"/>
      <c r="H11" s="112"/>
    </row>
    <row r="12" spans="1:12" x14ac:dyDescent="0.25">
      <c r="A12" t="s">
        <v>4</v>
      </c>
      <c r="C12" s="63">
        <v>0.7</v>
      </c>
      <c r="D12" s="135"/>
      <c r="E12" s="69"/>
      <c r="F12" s="69"/>
      <c r="G12" s="7"/>
      <c r="H12" s="112"/>
    </row>
    <row r="13" spans="1:12" x14ac:dyDescent="0.25">
      <c r="A13" t="s">
        <v>71</v>
      </c>
      <c r="C13" s="63">
        <v>-26.6</v>
      </c>
      <c r="D13" s="62"/>
      <c r="E13" s="69"/>
      <c r="F13" s="69"/>
      <c r="G13" s="7"/>
      <c r="H13" s="112"/>
    </row>
    <row r="14" spans="1:12" x14ac:dyDescent="0.25">
      <c r="A14" t="s">
        <v>6</v>
      </c>
      <c r="C14" s="63">
        <v>-17.8</v>
      </c>
      <c r="D14" s="136"/>
      <c r="E14" s="125"/>
      <c r="F14" s="125"/>
      <c r="G14" s="7"/>
      <c r="H14" s="112"/>
    </row>
    <row r="15" spans="1:12" s="1" customFormat="1" x14ac:dyDescent="0.25">
      <c r="A15" s="24" t="s">
        <v>7</v>
      </c>
      <c r="B15" s="24"/>
      <c r="C15" s="89">
        <f>SUM(C10:C14)</f>
        <v>57.600000000000009</v>
      </c>
      <c r="D15" s="61"/>
      <c r="E15" s="61"/>
      <c r="F15" s="61"/>
      <c r="G15" s="7"/>
      <c r="H15" s="116">
        <f>SUM(H10:H14)</f>
        <v>0</v>
      </c>
      <c r="I15" s="16"/>
      <c r="J15" s="16"/>
      <c r="K15" s="16"/>
      <c r="L15"/>
    </row>
    <row r="16" spans="1:12" ht="6.75" customHeight="1" x14ac:dyDescent="0.25">
      <c r="C16" s="63"/>
      <c r="D16" s="69"/>
      <c r="E16" s="69"/>
      <c r="F16" s="69"/>
      <c r="G16" s="7"/>
      <c r="H16" s="112"/>
    </row>
    <row r="17" spans="1:12" x14ac:dyDescent="0.25">
      <c r="A17" t="s">
        <v>8</v>
      </c>
      <c r="C17" s="63">
        <v>-5.0999999999999996</v>
      </c>
      <c r="D17" s="65"/>
      <c r="E17" s="70"/>
      <c r="F17" s="70"/>
      <c r="G17" s="7"/>
      <c r="H17" s="112"/>
    </row>
    <row r="18" spans="1:12" s="1" customFormat="1" x14ac:dyDescent="0.25">
      <c r="A18" s="24" t="s">
        <v>9</v>
      </c>
      <c r="B18" s="24"/>
      <c r="C18" s="89">
        <f>SUM(C15:C17)</f>
        <v>52.500000000000007</v>
      </c>
      <c r="D18" s="61"/>
      <c r="E18" s="61"/>
      <c r="F18" s="61"/>
      <c r="G18" s="7"/>
      <c r="H18" s="116">
        <f>SUM(H15:H17)</f>
        <v>0</v>
      </c>
      <c r="I18" s="16"/>
      <c r="J18" s="16"/>
      <c r="K18" s="16"/>
      <c r="L18"/>
    </row>
    <row r="19" spans="1:12" ht="6.75" customHeight="1" x14ac:dyDescent="0.25">
      <c r="C19" s="63"/>
      <c r="D19" s="69"/>
      <c r="E19" s="69"/>
      <c r="F19" s="69"/>
      <c r="G19" s="7"/>
      <c r="H19" s="112"/>
    </row>
    <row r="20" spans="1:12" x14ac:dyDescent="0.25">
      <c r="A20" t="s">
        <v>25</v>
      </c>
      <c r="C20" s="63">
        <v>0</v>
      </c>
      <c r="D20" s="135"/>
      <c r="E20" s="119"/>
      <c r="F20" s="119"/>
      <c r="G20" s="7"/>
      <c r="H20" s="112"/>
    </row>
    <row r="21" spans="1:12" x14ac:dyDescent="0.25">
      <c r="A21" t="s">
        <v>26</v>
      </c>
      <c r="C21" s="63">
        <v>-36.099999999999994</v>
      </c>
      <c r="D21" s="62"/>
      <c r="E21" s="69"/>
      <c r="F21" s="69"/>
      <c r="G21" s="7"/>
      <c r="H21" s="112"/>
    </row>
    <row r="22" spans="1:12" x14ac:dyDescent="0.25">
      <c r="A22" t="s">
        <v>10</v>
      </c>
      <c r="C22" s="63">
        <v>-4.4000000000000004</v>
      </c>
      <c r="D22" s="136"/>
      <c r="E22" s="125"/>
      <c r="F22" s="125"/>
      <c r="G22" s="7"/>
      <c r="H22" s="112"/>
    </row>
    <row r="23" spans="1:12" s="1" customFormat="1" x14ac:dyDescent="0.25">
      <c r="A23" s="24" t="s">
        <v>11</v>
      </c>
      <c r="B23" s="24"/>
      <c r="C23" s="89">
        <f>SUM(C18:C22)</f>
        <v>12.000000000000012</v>
      </c>
      <c r="D23" s="61"/>
      <c r="E23" s="61"/>
      <c r="F23" s="61"/>
      <c r="G23" s="7"/>
      <c r="H23" s="116">
        <f>SUM(H18:H22)</f>
        <v>0</v>
      </c>
      <c r="I23" s="16"/>
      <c r="J23" s="16"/>
      <c r="K23" s="16"/>
      <c r="L23"/>
    </row>
    <row r="24" spans="1:12" ht="6.75" customHeight="1" x14ac:dyDescent="0.25">
      <c r="C24" s="63"/>
      <c r="D24" s="69"/>
      <c r="E24" s="69"/>
      <c r="F24" s="69"/>
      <c r="G24" s="7"/>
      <c r="H24" s="112"/>
    </row>
    <row r="25" spans="1:12" ht="15" customHeight="1" x14ac:dyDescent="0.25">
      <c r="A25" t="s">
        <v>24</v>
      </c>
      <c r="C25" s="63">
        <v>0</v>
      </c>
      <c r="D25" s="135"/>
      <c r="E25" s="119"/>
      <c r="F25" s="135"/>
      <c r="G25" s="7"/>
      <c r="H25" s="112"/>
    </row>
    <row r="26" spans="1:12" x14ac:dyDescent="0.25">
      <c r="A26" t="s">
        <v>12</v>
      </c>
      <c r="C26" s="63">
        <v>0.7</v>
      </c>
      <c r="D26" s="62"/>
      <c r="E26" s="69"/>
      <c r="F26" s="62"/>
      <c r="G26" s="7"/>
      <c r="H26" s="112"/>
    </row>
    <row r="27" spans="1:12" x14ac:dyDescent="0.25">
      <c r="A27" t="s">
        <v>13</v>
      </c>
      <c r="C27" s="63">
        <v>-6.7</v>
      </c>
      <c r="D27" s="65"/>
      <c r="E27" s="70"/>
      <c r="F27" s="65"/>
      <c r="G27" s="7"/>
      <c r="H27" s="112"/>
    </row>
    <row r="28" spans="1:12" s="1" customFormat="1" x14ac:dyDescent="0.25">
      <c r="A28" s="24" t="s">
        <v>14</v>
      </c>
      <c r="B28" s="24"/>
      <c r="C28" s="89">
        <f>SUM(C23:C27)</f>
        <v>6.0000000000000115</v>
      </c>
      <c r="D28" s="61"/>
      <c r="E28" s="61"/>
      <c r="F28" s="61"/>
      <c r="G28" s="7"/>
      <c r="H28" s="117">
        <f>SUM(H23:H27)</f>
        <v>0</v>
      </c>
      <c r="I28" s="16"/>
      <c r="J28" s="16"/>
      <c r="K28" s="16"/>
      <c r="L28"/>
    </row>
    <row r="29" spans="1:12" ht="6.75" customHeight="1" x14ac:dyDescent="0.25">
      <c r="C29" s="63"/>
      <c r="D29" s="69"/>
      <c r="E29" s="69"/>
      <c r="F29" s="69"/>
      <c r="G29" s="7"/>
      <c r="H29" s="112"/>
    </row>
    <row r="30" spans="1:12" x14ac:dyDescent="0.25">
      <c r="A30" t="s">
        <v>15</v>
      </c>
      <c r="C30" s="63">
        <v>-0.4</v>
      </c>
      <c r="D30" s="65"/>
      <c r="E30" s="70"/>
      <c r="F30" s="70"/>
      <c r="G30" s="7"/>
      <c r="H30" s="112"/>
    </row>
    <row r="31" spans="1:12" s="1" customFormat="1" x14ac:dyDescent="0.25">
      <c r="A31" s="21" t="s">
        <v>16</v>
      </c>
      <c r="B31" s="21"/>
      <c r="C31" s="92">
        <f>SUM(C28:C30)</f>
        <v>5.6000000000000112</v>
      </c>
      <c r="D31" s="79"/>
      <c r="E31" s="79"/>
      <c r="F31" s="79"/>
      <c r="G31" s="7"/>
      <c r="H31" s="118">
        <f>SUM(H28:H30)</f>
        <v>0</v>
      </c>
      <c r="I31" s="16"/>
      <c r="J31" s="16"/>
      <c r="K31" s="16"/>
      <c r="L31"/>
    </row>
    <row r="32" spans="1:12" x14ac:dyDescent="0.25">
      <c r="C32" s="63"/>
      <c r="D32" s="69"/>
      <c r="E32" s="69"/>
      <c r="F32" s="69"/>
      <c r="G32" s="7"/>
      <c r="H32" s="112"/>
    </row>
    <row r="33" spans="1:12" x14ac:dyDescent="0.25">
      <c r="A33" t="s">
        <v>21</v>
      </c>
      <c r="C33" s="63"/>
      <c r="D33" s="69"/>
      <c r="E33" s="69"/>
      <c r="F33" s="101"/>
      <c r="G33" s="7"/>
      <c r="H33" s="112"/>
    </row>
    <row r="34" spans="1:12" hidden="1" x14ac:dyDescent="0.25">
      <c r="A34" t="s">
        <v>25</v>
      </c>
      <c r="C34" s="63"/>
      <c r="D34" s="69"/>
      <c r="E34" s="69"/>
      <c r="F34" s="69"/>
      <c r="G34" s="7"/>
      <c r="H34" s="112"/>
    </row>
    <row r="35" spans="1:12" x14ac:dyDescent="0.25">
      <c r="A35" t="s">
        <v>27</v>
      </c>
      <c r="C35" s="63">
        <v>1.5</v>
      </c>
      <c r="D35" s="69"/>
      <c r="E35" s="69"/>
      <c r="F35" s="69"/>
      <c r="G35" s="7"/>
      <c r="H35" s="112"/>
    </row>
    <row r="36" spans="1:12" hidden="1" x14ac:dyDescent="0.25">
      <c r="A36" t="s">
        <v>24</v>
      </c>
      <c r="C36" s="63"/>
      <c r="D36" s="69"/>
      <c r="E36" s="69"/>
      <c r="F36" s="69"/>
      <c r="G36" s="7"/>
      <c r="H36" s="118"/>
    </row>
    <row r="37" spans="1:12" s="1" customFormat="1" x14ac:dyDescent="0.25">
      <c r="A37" s="21" t="s">
        <v>22</v>
      </c>
      <c r="B37" s="21"/>
      <c r="C37" s="92">
        <f>C31-C20+C35</f>
        <v>7.1000000000000112</v>
      </c>
      <c r="D37" s="78"/>
      <c r="E37" s="78"/>
      <c r="F37" s="103"/>
      <c r="G37" s="7"/>
      <c r="H37" s="118">
        <f>H31-H20</f>
        <v>0</v>
      </c>
      <c r="I37" s="16"/>
      <c r="J37" s="16"/>
      <c r="K37" s="16"/>
      <c r="L37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topLeftCell="H1" workbookViewId="0">
      <selection activeCell="T37" sqref="T37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6" customWidth="1"/>
    <col min="4" max="16" width="10.7109375" customWidth="1"/>
    <col min="17" max="17" width="9.140625" customWidth="1"/>
    <col min="18" max="18" width="9.140625" hidden="1" customWidth="1"/>
    <col min="19" max="21" width="9.140625" style="16" customWidth="1"/>
  </cols>
  <sheetData>
    <row r="1" spans="1:22" ht="46.5" customHeight="1" x14ac:dyDescent="0.25">
      <c r="A1" s="4"/>
      <c r="B1" s="4"/>
      <c r="C1" s="4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64"/>
    </row>
    <row r="2" spans="1:22" ht="19.5" thickBot="1" x14ac:dyDescent="0.35">
      <c r="A2" s="35" t="s">
        <v>76</v>
      </c>
      <c r="P2" s="150"/>
      <c r="Q2" s="8"/>
      <c r="R2" s="115"/>
    </row>
    <row r="3" spans="1:22" ht="15.75" thickBot="1" x14ac:dyDescent="0.3">
      <c r="C3" s="162">
        <v>2017</v>
      </c>
      <c r="D3" s="163"/>
      <c r="E3" s="162">
        <v>2018</v>
      </c>
      <c r="F3" s="163"/>
      <c r="G3" s="163"/>
      <c r="H3" s="164"/>
      <c r="I3" s="162">
        <v>2019</v>
      </c>
      <c r="J3" s="163"/>
      <c r="K3" s="163"/>
      <c r="L3" s="164"/>
      <c r="M3" s="162">
        <v>2020</v>
      </c>
      <c r="N3" s="163"/>
      <c r="O3" s="163"/>
      <c r="P3" s="164"/>
      <c r="R3" s="110">
        <v>2020</v>
      </c>
    </row>
    <row r="4" spans="1:22" ht="15.75" thickBot="1" x14ac:dyDescent="0.3">
      <c r="A4" s="3" t="s">
        <v>23</v>
      </c>
      <c r="B4" s="4"/>
      <c r="C4" s="41" t="s">
        <v>19</v>
      </c>
      <c r="D4" s="46" t="s">
        <v>20</v>
      </c>
      <c r="E4" s="52" t="s">
        <v>17</v>
      </c>
      <c r="F4" s="53" t="s">
        <v>18</v>
      </c>
      <c r="G4" s="53" t="s">
        <v>19</v>
      </c>
      <c r="H4" s="54" t="s">
        <v>20</v>
      </c>
      <c r="I4" s="56" t="s">
        <v>17</v>
      </c>
      <c r="J4" s="57" t="s">
        <v>64</v>
      </c>
      <c r="K4" s="57" t="s">
        <v>19</v>
      </c>
      <c r="L4" s="58" t="s">
        <v>20</v>
      </c>
      <c r="M4" s="143" t="s">
        <v>17</v>
      </c>
      <c r="N4" s="144" t="s">
        <v>64</v>
      </c>
      <c r="O4" s="144" t="s">
        <v>19</v>
      </c>
      <c r="P4" s="145" t="s">
        <v>20</v>
      </c>
      <c r="R4" s="111" t="s">
        <v>72</v>
      </c>
      <c r="S4" s="55"/>
    </row>
    <row r="5" spans="1:22" x14ac:dyDescent="0.25">
      <c r="A5" s="11"/>
      <c r="B5" s="8"/>
      <c r="C5" s="43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7"/>
      <c r="R5" s="114"/>
    </row>
    <row r="6" spans="1:22" x14ac:dyDescent="0.25">
      <c r="A6" t="s">
        <v>0</v>
      </c>
      <c r="C6" s="84">
        <v>347.9</v>
      </c>
      <c r="D6" s="100">
        <v>418.2</v>
      </c>
      <c r="E6" s="63">
        <v>480.5</v>
      </c>
      <c r="F6" s="62">
        <v>502.2</v>
      </c>
      <c r="G6" s="69">
        <v>495.3</v>
      </c>
      <c r="H6" s="69">
        <v>512.79999999999995</v>
      </c>
      <c r="I6" s="63">
        <v>510.6</v>
      </c>
      <c r="J6" s="62">
        <v>508.4</v>
      </c>
      <c r="K6" s="62">
        <v>538.5</v>
      </c>
      <c r="L6" s="69">
        <v>508.09999999999991</v>
      </c>
      <c r="M6" s="63">
        <v>435.8</v>
      </c>
      <c r="N6" s="62"/>
      <c r="O6" s="62"/>
      <c r="P6" s="69"/>
      <c r="Q6" s="7"/>
      <c r="R6" s="112"/>
    </row>
    <row r="7" spans="1:22" x14ac:dyDescent="0.25">
      <c r="A7" t="s">
        <v>1</v>
      </c>
      <c r="C7" s="139">
        <v>0</v>
      </c>
      <c r="D7" s="138">
        <v>0</v>
      </c>
      <c r="E7" s="137">
        <v>0</v>
      </c>
      <c r="F7" s="135">
        <v>0</v>
      </c>
      <c r="G7" s="119">
        <v>0</v>
      </c>
      <c r="H7" s="119">
        <v>0</v>
      </c>
      <c r="I7" s="137">
        <v>0</v>
      </c>
      <c r="J7" s="62">
        <v>6.5</v>
      </c>
      <c r="K7" s="62">
        <v>32.1</v>
      </c>
      <c r="L7" s="69">
        <v>-38.6</v>
      </c>
      <c r="M7" s="63">
        <v>0</v>
      </c>
      <c r="N7" s="62"/>
      <c r="O7" s="62"/>
      <c r="P7" s="69"/>
      <c r="Q7" s="7"/>
      <c r="R7" s="112"/>
    </row>
    <row r="8" spans="1:22" x14ac:dyDescent="0.25">
      <c r="A8" t="s">
        <v>69</v>
      </c>
      <c r="C8" s="84"/>
      <c r="D8" s="100"/>
      <c r="E8" s="63"/>
      <c r="F8" s="62"/>
      <c r="G8" s="69"/>
      <c r="H8" s="69"/>
      <c r="I8" s="137">
        <v>0</v>
      </c>
      <c r="J8" s="135">
        <v>0</v>
      </c>
      <c r="K8" s="119">
        <v>0</v>
      </c>
      <c r="L8" s="119">
        <v>0</v>
      </c>
      <c r="M8" s="63">
        <v>0</v>
      </c>
      <c r="N8" s="135"/>
      <c r="O8" s="119"/>
      <c r="P8" s="119"/>
      <c r="Q8" s="7"/>
      <c r="R8" s="112"/>
    </row>
    <row r="9" spans="1:22" x14ac:dyDescent="0.25">
      <c r="A9" t="s">
        <v>2</v>
      </c>
      <c r="C9" s="84">
        <v>-156.69999999999999</v>
      </c>
      <c r="D9" s="101">
        <v>-173.6</v>
      </c>
      <c r="E9" s="63">
        <v>-209</v>
      </c>
      <c r="F9" s="65">
        <v>-205.9</v>
      </c>
      <c r="G9" s="70">
        <v>-205.7</v>
      </c>
      <c r="H9" s="70">
        <v>-205.30000000000007</v>
      </c>
      <c r="I9" s="63">
        <v>-231.6</v>
      </c>
      <c r="J9" s="65">
        <v>-233.2</v>
      </c>
      <c r="K9" s="70">
        <v>-223.6</v>
      </c>
      <c r="L9" s="70">
        <v>-204.39999999999998</v>
      </c>
      <c r="M9" s="63">
        <v>-224.6</v>
      </c>
      <c r="N9" s="65"/>
      <c r="O9" s="70"/>
      <c r="P9" s="70"/>
      <c r="Q9" s="7"/>
      <c r="R9" s="112"/>
    </row>
    <row r="10" spans="1:22" s="1" customFormat="1" x14ac:dyDescent="0.25">
      <c r="A10" s="24" t="s">
        <v>3</v>
      </c>
      <c r="B10" s="24"/>
      <c r="C10" s="89">
        <v>191.2</v>
      </c>
      <c r="D10" s="102">
        <v>244.6</v>
      </c>
      <c r="E10" s="89">
        <v>271.5</v>
      </c>
      <c r="F10" s="61">
        <v>296.29999999999995</v>
      </c>
      <c r="G10" s="61">
        <v>289.60000000000002</v>
      </c>
      <c r="H10" s="61">
        <v>307.49999999999989</v>
      </c>
      <c r="I10" s="89">
        <v>279</v>
      </c>
      <c r="J10" s="61">
        <v>281.7</v>
      </c>
      <c r="K10" s="61">
        <v>347</v>
      </c>
      <c r="L10" s="61">
        <v>265.09999999999991</v>
      </c>
      <c r="M10" s="89">
        <f>SUM(M6:M9)</f>
        <v>211.20000000000002</v>
      </c>
      <c r="N10" s="61"/>
      <c r="O10" s="61"/>
      <c r="P10" s="61"/>
      <c r="Q10" s="7"/>
      <c r="R10" s="116">
        <f>SUM(R6:R9)</f>
        <v>0</v>
      </c>
      <c r="S10" s="16"/>
      <c r="T10" s="16"/>
      <c r="U10" s="16"/>
      <c r="V10"/>
    </row>
    <row r="11" spans="1:22" ht="6.75" customHeight="1" x14ac:dyDescent="0.25">
      <c r="C11" s="84"/>
      <c r="D11" s="101"/>
      <c r="E11" s="63"/>
      <c r="F11" s="69"/>
      <c r="G11" s="69"/>
      <c r="H11" s="69"/>
      <c r="I11" s="63"/>
      <c r="J11" s="69"/>
      <c r="K11" s="69"/>
      <c r="L11" s="69"/>
      <c r="M11" s="63"/>
      <c r="N11" s="69"/>
      <c r="O11" s="69"/>
      <c r="P11" s="69"/>
      <c r="Q11" s="7"/>
      <c r="R11" s="112"/>
    </row>
    <row r="12" spans="1:22" x14ac:dyDescent="0.25">
      <c r="A12" t="s">
        <v>4</v>
      </c>
      <c r="C12" s="84">
        <v>2.5</v>
      </c>
      <c r="D12" s="101">
        <v>2.2000000000000002</v>
      </c>
      <c r="E12" s="63">
        <v>0.6</v>
      </c>
      <c r="F12" s="62">
        <v>0.1</v>
      </c>
      <c r="G12" s="69">
        <v>0.2</v>
      </c>
      <c r="H12" s="69">
        <v>0.10000000000000009</v>
      </c>
      <c r="I12" s="137">
        <v>0</v>
      </c>
      <c r="J12" s="135">
        <v>0</v>
      </c>
      <c r="K12" s="69">
        <v>0.2</v>
      </c>
      <c r="L12" s="69">
        <v>0.2</v>
      </c>
      <c r="M12" s="63">
        <v>0.1</v>
      </c>
      <c r="N12" s="135"/>
      <c r="O12" s="69"/>
      <c r="P12" s="69"/>
      <c r="Q12" s="7"/>
      <c r="R12" s="112"/>
    </row>
    <row r="13" spans="1:22" x14ac:dyDescent="0.25">
      <c r="A13" t="s">
        <v>71</v>
      </c>
      <c r="C13" s="84">
        <v>-190.7</v>
      </c>
      <c r="D13" s="100">
        <v>-222.8</v>
      </c>
      <c r="E13" s="63">
        <v>-259.2</v>
      </c>
      <c r="F13" s="62">
        <v>-278.7</v>
      </c>
      <c r="G13" s="69">
        <v>-278.3</v>
      </c>
      <c r="H13" s="69">
        <v>-280.79999999999995</v>
      </c>
      <c r="I13" s="63">
        <v>-268.10000000000002</v>
      </c>
      <c r="J13" s="62">
        <v>-274.2</v>
      </c>
      <c r="K13" s="69">
        <v>-328.6</v>
      </c>
      <c r="L13" s="69">
        <v>-235.39999999999998</v>
      </c>
      <c r="M13" s="63">
        <v>-189.7</v>
      </c>
      <c r="N13" s="62"/>
      <c r="O13" s="69"/>
      <c r="P13" s="69"/>
      <c r="Q13" s="7"/>
      <c r="R13" s="112"/>
    </row>
    <row r="14" spans="1:22" x14ac:dyDescent="0.25">
      <c r="A14" t="s">
        <v>6</v>
      </c>
      <c r="C14" s="139">
        <v>0</v>
      </c>
      <c r="D14" s="138">
        <v>0</v>
      </c>
      <c r="E14" s="137">
        <v>0</v>
      </c>
      <c r="F14" s="136">
        <v>0</v>
      </c>
      <c r="G14" s="125">
        <v>0</v>
      </c>
      <c r="H14" s="125">
        <v>0</v>
      </c>
      <c r="I14" s="137">
        <v>0</v>
      </c>
      <c r="J14" s="136">
        <v>0</v>
      </c>
      <c r="K14" s="125">
        <v>0</v>
      </c>
      <c r="L14" s="125">
        <v>0</v>
      </c>
      <c r="M14" s="63">
        <v>0</v>
      </c>
      <c r="N14" s="136"/>
      <c r="O14" s="125"/>
      <c r="P14" s="125"/>
      <c r="Q14" s="7"/>
      <c r="R14" s="112"/>
    </row>
    <row r="15" spans="1:22" s="1" customFormat="1" x14ac:dyDescent="0.25">
      <c r="A15" s="24" t="s">
        <v>7</v>
      </c>
      <c r="B15" s="24"/>
      <c r="C15" s="89">
        <v>3</v>
      </c>
      <c r="D15" s="102">
        <v>23.999999999999972</v>
      </c>
      <c r="E15" s="89">
        <v>12.900000000000034</v>
      </c>
      <c r="F15" s="61">
        <v>17.699999999999989</v>
      </c>
      <c r="G15" s="61">
        <v>11.5</v>
      </c>
      <c r="H15" s="61">
        <v>26.799999999999955</v>
      </c>
      <c r="I15" s="89">
        <v>10.899999999999977</v>
      </c>
      <c r="J15" s="61">
        <v>7.5</v>
      </c>
      <c r="K15" s="61">
        <v>18.599999999999966</v>
      </c>
      <c r="L15" s="61">
        <v>29.89999999999992</v>
      </c>
      <c r="M15" s="89">
        <f>SUM(M10:M14)</f>
        <v>21.600000000000023</v>
      </c>
      <c r="N15" s="61"/>
      <c r="O15" s="61"/>
      <c r="P15" s="61"/>
      <c r="Q15" s="7"/>
      <c r="R15" s="116">
        <f>SUM(R10:R14)</f>
        <v>0</v>
      </c>
      <c r="S15" s="16"/>
      <c r="T15" s="16"/>
      <c r="U15" s="16"/>
      <c r="V15"/>
    </row>
    <row r="16" spans="1:22" ht="6.75" customHeight="1" x14ac:dyDescent="0.25">
      <c r="C16" s="84"/>
      <c r="D16" s="101"/>
      <c r="E16" s="63"/>
      <c r="F16" s="69"/>
      <c r="G16" s="69"/>
      <c r="H16" s="69"/>
      <c r="I16" s="63"/>
      <c r="J16" s="69"/>
      <c r="K16" s="69"/>
      <c r="L16" s="69"/>
      <c r="M16" s="63"/>
      <c r="N16" s="69"/>
      <c r="O16" s="69"/>
      <c r="P16" s="69"/>
      <c r="Q16" s="7"/>
      <c r="R16" s="112"/>
    </row>
    <row r="17" spans="1:22" x14ac:dyDescent="0.25">
      <c r="A17" t="s">
        <v>8</v>
      </c>
      <c r="C17" s="84">
        <v>-7.6</v>
      </c>
      <c r="D17" s="101">
        <v>-9.5</v>
      </c>
      <c r="E17" s="63">
        <v>-8.8000000000000007</v>
      </c>
      <c r="F17" s="65">
        <v>-8.6</v>
      </c>
      <c r="G17" s="70">
        <v>-8.8000000000000007</v>
      </c>
      <c r="H17" s="70">
        <v>-9.6999999999999993</v>
      </c>
      <c r="I17" s="63">
        <v>-10</v>
      </c>
      <c r="J17" s="65">
        <v>-8.8000000000000007</v>
      </c>
      <c r="K17" s="70">
        <v>-9.3000000000000007</v>
      </c>
      <c r="L17" s="70">
        <v>-10.5</v>
      </c>
      <c r="M17" s="63">
        <v>-10.3</v>
      </c>
      <c r="N17" s="65"/>
      <c r="O17" s="70"/>
      <c r="P17" s="70"/>
      <c r="Q17" s="7"/>
      <c r="R17" s="112"/>
    </row>
    <row r="18" spans="1:22" s="1" customFormat="1" x14ac:dyDescent="0.25">
      <c r="A18" s="24" t="s">
        <v>9</v>
      </c>
      <c r="B18" s="24"/>
      <c r="C18" s="89">
        <v>-4.5999999999999996</v>
      </c>
      <c r="D18" s="102">
        <v>14.499999999999972</v>
      </c>
      <c r="E18" s="89">
        <v>4.1000000000000334</v>
      </c>
      <c r="F18" s="61">
        <v>9.099999999999989</v>
      </c>
      <c r="G18" s="61">
        <v>2.6999999999999993</v>
      </c>
      <c r="H18" s="61">
        <v>17.099999999999955</v>
      </c>
      <c r="I18" s="89">
        <v>0.89999999999997726</v>
      </c>
      <c r="J18" s="61">
        <v>-1.3000000000000007</v>
      </c>
      <c r="K18" s="61">
        <v>9.2999999999999652</v>
      </c>
      <c r="L18" s="61">
        <v>19.39999999999992</v>
      </c>
      <c r="M18" s="89">
        <f>SUM(M15:M17)</f>
        <v>11.300000000000022</v>
      </c>
      <c r="N18" s="61"/>
      <c r="O18" s="61"/>
      <c r="P18" s="61"/>
      <c r="Q18" s="7"/>
      <c r="R18" s="116">
        <f>SUM(R15:R17)</f>
        <v>0</v>
      </c>
      <c r="S18" s="16"/>
      <c r="T18" s="16"/>
      <c r="U18" s="16"/>
      <c r="V18"/>
    </row>
    <row r="19" spans="1:22" ht="6.75" customHeight="1" x14ac:dyDescent="0.25">
      <c r="C19" s="84"/>
      <c r="D19" s="101"/>
      <c r="E19" s="63"/>
      <c r="F19" s="69"/>
      <c r="G19" s="69"/>
      <c r="H19" s="69"/>
      <c r="I19" s="63"/>
      <c r="J19" s="69"/>
      <c r="K19" s="69"/>
      <c r="L19" s="69"/>
      <c r="M19" s="63"/>
      <c r="N19" s="69"/>
      <c r="O19" s="69"/>
      <c r="P19" s="69"/>
      <c r="Q19" s="7"/>
      <c r="R19" s="112"/>
    </row>
    <row r="20" spans="1:22" x14ac:dyDescent="0.25">
      <c r="A20" t="s">
        <v>25</v>
      </c>
      <c r="C20" s="139">
        <v>0</v>
      </c>
      <c r="D20" s="140">
        <v>0</v>
      </c>
      <c r="E20" s="137">
        <v>0</v>
      </c>
      <c r="F20" s="135">
        <v>0</v>
      </c>
      <c r="G20" s="119">
        <v>0</v>
      </c>
      <c r="H20" s="119">
        <v>0</v>
      </c>
      <c r="I20" s="137">
        <v>0</v>
      </c>
      <c r="J20" s="135">
        <v>0</v>
      </c>
      <c r="K20" s="119">
        <v>0</v>
      </c>
      <c r="L20" s="119">
        <v>0</v>
      </c>
      <c r="M20" s="63">
        <v>0</v>
      </c>
      <c r="N20" s="135"/>
      <c r="O20" s="119"/>
      <c r="P20" s="119"/>
      <c r="Q20" s="7"/>
      <c r="R20" s="112"/>
    </row>
    <row r="21" spans="1:22" x14ac:dyDescent="0.25">
      <c r="A21" t="s">
        <v>26</v>
      </c>
      <c r="C21" s="84">
        <v>-0.3</v>
      </c>
      <c r="D21" s="101">
        <v>-0.3</v>
      </c>
      <c r="E21" s="63">
        <v>-0.1</v>
      </c>
      <c r="F21" s="62">
        <v>-0.2</v>
      </c>
      <c r="G21" s="69">
        <v>-0.1</v>
      </c>
      <c r="H21" s="69">
        <v>-0.29999999999999993</v>
      </c>
      <c r="I21" s="63">
        <v>-2.4</v>
      </c>
      <c r="J21" s="62">
        <v>-3.5</v>
      </c>
      <c r="K21" s="69">
        <v>-4.5</v>
      </c>
      <c r="L21" s="69">
        <v>-4.7999999999999989</v>
      </c>
      <c r="M21" s="63">
        <v>-4.5999999999999996</v>
      </c>
      <c r="N21" s="62"/>
      <c r="O21" s="69"/>
      <c r="P21" s="69"/>
      <c r="Q21" s="7"/>
      <c r="R21" s="112"/>
    </row>
    <row r="22" spans="1:22" x14ac:dyDescent="0.25">
      <c r="A22" t="s">
        <v>10</v>
      </c>
      <c r="C22" s="139">
        <v>0</v>
      </c>
      <c r="D22" s="140">
        <v>0</v>
      </c>
      <c r="E22" s="137">
        <v>0</v>
      </c>
      <c r="F22" s="136">
        <v>0</v>
      </c>
      <c r="G22" s="125">
        <v>0</v>
      </c>
      <c r="H22" s="125">
        <v>0</v>
      </c>
      <c r="I22" s="137">
        <v>0</v>
      </c>
      <c r="J22" s="136">
        <v>0</v>
      </c>
      <c r="K22" s="125">
        <v>0</v>
      </c>
      <c r="L22" s="125">
        <v>0</v>
      </c>
      <c r="M22" s="63">
        <v>0</v>
      </c>
      <c r="N22" s="136"/>
      <c r="O22" s="125"/>
      <c r="P22" s="125"/>
      <c r="Q22" s="7"/>
      <c r="R22" s="112"/>
    </row>
    <row r="23" spans="1:22" s="1" customFormat="1" x14ac:dyDescent="0.25">
      <c r="A23" s="24" t="s">
        <v>11</v>
      </c>
      <c r="B23" s="24"/>
      <c r="C23" s="89">
        <v>-4.8999999999999995</v>
      </c>
      <c r="D23" s="102">
        <v>14.199999999999971</v>
      </c>
      <c r="E23" s="89">
        <v>4.0000000000000338</v>
      </c>
      <c r="F23" s="61">
        <v>8.8999999999999897</v>
      </c>
      <c r="G23" s="61">
        <v>2.5999999999999992</v>
      </c>
      <c r="H23" s="61">
        <v>16.799999999999955</v>
      </c>
      <c r="I23" s="89">
        <v>-1.5000000000000226</v>
      </c>
      <c r="J23" s="61">
        <v>-4.8000000000000007</v>
      </c>
      <c r="K23" s="61">
        <v>4.7999999999999652</v>
      </c>
      <c r="L23" s="61">
        <v>14.599999999999921</v>
      </c>
      <c r="M23" s="89">
        <f>SUM(M18:M22)</f>
        <v>6.7000000000000224</v>
      </c>
      <c r="N23" s="61"/>
      <c r="O23" s="61"/>
      <c r="P23" s="61"/>
      <c r="Q23" s="7"/>
      <c r="R23" s="116">
        <f>SUM(R18:R22)</f>
        <v>0</v>
      </c>
      <c r="S23" s="16"/>
      <c r="T23" s="16"/>
      <c r="U23" s="16"/>
      <c r="V23"/>
    </row>
    <row r="24" spans="1:22" ht="6.75" customHeight="1" x14ac:dyDescent="0.25">
      <c r="C24" s="84"/>
      <c r="D24" s="101"/>
      <c r="E24" s="63"/>
      <c r="F24" s="69"/>
      <c r="G24" s="69"/>
      <c r="H24" s="69"/>
      <c r="I24" s="63"/>
      <c r="J24" s="69"/>
      <c r="K24" s="69"/>
      <c r="L24" s="69"/>
      <c r="M24" s="63"/>
      <c r="N24" s="69"/>
      <c r="O24" s="69"/>
      <c r="P24" s="69"/>
      <c r="Q24" s="7"/>
      <c r="R24" s="112"/>
    </row>
    <row r="25" spans="1:22" ht="15" customHeight="1" x14ac:dyDescent="0.25">
      <c r="A25" t="s">
        <v>24</v>
      </c>
      <c r="C25" s="139">
        <v>0</v>
      </c>
      <c r="D25" s="140">
        <v>0</v>
      </c>
      <c r="E25" s="137">
        <v>0</v>
      </c>
      <c r="F25" s="135">
        <v>0</v>
      </c>
      <c r="G25" s="119">
        <v>0</v>
      </c>
      <c r="H25" s="135">
        <v>0</v>
      </c>
      <c r="I25" s="137">
        <v>0</v>
      </c>
      <c r="J25" s="135">
        <v>0</v>
      </c>
      <c r="K25" s="119">
        <v>0</v>
      </c>
      <c r="L25" s="135">
        <v>0</v>
      </c>
      <c r="M25" s="63">
        <v>0</v>
      </c>
      <c r="N25" s="135"/>
      <c r="O25" s="119"/>
      <c r="P25" s="135"/>
      <c r="Q25" s="7"/>
      <c r="R25" s="112"/>
    </row>
    <row r="26" spans="1:22" x14ac:dyDescent="0.25">
      <c r="A26" t="s">
        <v>12</v>
      </c>
      <c r="C26" s="139">
        <v>0</v>
      </c>
      <c r="D26" s="101">
        <v>-0.6</v>
      </c>
      <c r="E26" s="137">
        <v>0</v>
      </c>
      <c r="F26" s="135">
        <v>0</v>
      </c>
      <c r="G26" s="119">
        <v>0</v>
      </c>
      <c r="H26" s="135">
        <v>0</v>
      </c>
      <c r="I26" s="137">
        <v>0</v>
      </c>
      <c r="J26" s="62">
        <v>0.3</v>
      </c>
      <c r="K26" s="69">
        <v>0.1</v>
      </c>
      <c r="L26" s="62">
        <v>1.2000000000000002</v>
      </c>
      <c r="M26" s="63">
        <v>0.2</v>
      </c>
      <c r="N26" s="62"/>
      <c r="O26" s="69"/>
      <c r="P26" s="62"/>
      <c r="Q26" s="7"/>
      <c r="R26" s="112"/>
    </row>
    <row r="27" spans="1:22" x14ac:dyDescent="0.25">
      <c r="A27" t="s">
        <v>13</v>
      </c>
      <c r="C27" s="139">
        <v>0</v>
      </c>
      <c r="D27" s="101">
        <v>0.2</v>
      </c>
      <c r="E27" s="137">
        <v>0</v>
      </c>
      <c r="F27" s="136">
        <v>0</v>
      </c>
      <c r="G27" s="125">
        <v>0</v>
      </c>
      <c r="H27" s="136">
        <v>0</v>
      </c>
      <c r="I27" s="63">
        <v>-0.2</v>
      </c>
      <c r="J27" s="65">
        <v>-0.2</v>
      </c>
      <c r="K27" s="70">
        <v>-0.3</v>
      </c>
      <c r="L27" s="65">
        <v>-2.9000000000000004</v>
      </c>
      <c r="M27" s="63">
        <v>-1</v>
      </c>
      <c r="N27" s="65"/>
      <c r="O27" s="70"/>
      <c r="P27" s="65"/>
      <c r="Q27" s="7"/>
      <c r="R27" s="112"/>
    </row>
    <row r="28" spans="1:22" s="1" customFormat="1" x14ac:dyDescent="0.25">
      <c r="A28" s="24" t="s">
        <v>14</v>
      </c>
      <c r="B28" s="24"/>
      <c r="C28" s="89">
        <v>-4.8999999999999995</v>
      </c>
      <c r="D28" s="102">
        <v>13.799999999999971</v>
      </c>
      <c r="E28" s="89">
        <v>4.0000000000000338</v>
      </c>
      <c r="F28" s="61">
        <v>8.8999999999999897</v>
      </c>
      <c r="G28" s="61">
        <v>2.5999999999999992</v>
      </c>
      <c r="H28" s="61">
        <v>16.799999999999955</v>
      </c>
      <c r="I28" s="89">
        <v>-1.7000000000000226</v>
      </c>
      <c r="J28" s="61">
        <v>-4.7000000000000011</v>
      </c>
      <c r="K28" s="61">
        <v>4.599999999999965</v>
      </c>
      <c r="L28" s="61">
        <v>12.899999999999922</v>
      </c>
      <c r="M28" s="89">
        <f>SUM(M23:M27)</f>
        <v>5.9000000000000226</v>
      </c>
      <c r="N28" s="61"/>
      <c r="O28" s="61"/>
      <c r="P28" s="61"/>
      <c r="Q28" s="7"/>
      <c r="R28" s="117">
        <f>SUM(R23:R27)</f>
        <v>0</v>
      </c>
      <c r="S28" s="16"/>
      <c r="T28" s="16"/>
      <c r="U28" s="16"/>
      <c r="V28"/>
    </row>
    <row r="29" spans="1:22" ht="6.75" customHeight="1" x14ac:dyDescent="0.25">
      <c r="C29" s="84"/>
      <c r="D29" s="101"/>
      <c r="E29" s="63"/>
      <c r="F29" s="69"/>
      <c r="G29" s="69"/>
      <c r="H29" s="69"/>
      <c r="I29" s="63"/>
      <c r="J29" s="69"/>
      <c r="K29" s="69"/>
      <c r="L29" s="69"/>
      <c r="M29" s="63"/>
      <c r="N29" s="69"/>
      <c r="O29" s="69"/>
      <c r="P29" s="69"/>
      <c r="Q29" s="7"/>
      <c r="R29" s="112"/>
    </row>
    <row r="30" spans="1:22" x14ac:dyDescent="0.25">
      <c r="A30" t="s">
        <v>15</v>
      </c>
      <c r="C30" s="84">
        <v>2.8</v>
      </c>
      <c r="D30" s="101">
        <v>-0.1</v>
      </c>
      <c r="E30" s="63">
        <v>-0.9</v>
      </c>
      <c r="F30" s="65">
        <v>-1</v>
      </c>
      <c r="G30" s="70">
        <v>-0.3</v>
      </c>
      <c r="H30" s="70">
        <v>-0.40000000000000036</v>
      </c>
      <c r="I30" s="63">
        <v>-1.4</v>
      </c>
      <c r="J30" s="65">
        <v>-1.5</v>
      </c>
      <c r="K30" s="70">
        <v>-1.4</v>
      </c>
      <c r="L30" s="70">
        <v>1.1999999999999997</v>
      </c>
      <c r="M30" s="63">
        <v>-1.5</v>
      </c>
      <c r="N30" s="65"/>
      <c r="O30" s="70"/>
      <c r="P30" s="70"/>
      <c r="Q30" s="7"/>
      <c r="R30" s="112"/>
    </row>
    <row r="31" spans="1:22" s="1" customFormat="1" x14ac:dyDescent="0.25">
      <c r="A31" s="21" t="s">
        <v>16</v>
      </c>
      <c r="B31" s="21"/>
      <c r="C31" s="92">
        <v>-2.0999999999999996</v>
      </c>
      <c r="D31" s="103">
        <v>13.699999999999971</v>
      </c>
      <c r="E31" s="92">
        <v>3.1000000000000338</v>
      </c>
      <c r="F31" s="79">
        <v>7.8999999999999897</v>
      </c>
      <c r="G31" s="79">
        <v>2.2999999999999994</v>
      </c>
      <c r="H31" s="79">
        <v>16.399999999999956</v>
      </c>
      <c r="I31" s="92">
        <v>-3.1000000000000227</v>
      </c>
      <c r="J31" s="79">
        <v>-6.2000000000000011</v>
      </c>
      <c r="K31" s="79">
        <v>3.1999999999999651</v>
      </c>
      <c r="L31" s="79">
        <v>14.099999999999921</v>
      </c>
      <c r="M31" s="92">
        <f>SUM(M28:M30)</f>
        <v>4.4000000000000226</v>
      </c>
      <c r="N31" s="79"/>
      <c r="O31" s="79"/>
      <c r="P31" s="79"/>
      <c r="Q31" s="7"/>
      <c r="R31" s="118">
        <f>SUM(R28:R30)</f>
        <v>0</v>
      </c>
      <c r="S31" s="16"/>
      <c r="T31" s="16"/>
      <c r="U31" s="16"/>
      <c r="V31"/>
    </row>
    <row r="32" spans="1:22" x14ac:dyDescent="0.25">
      <c r="C32" s="84"/>
      <c r="D32" s="101"/>
      <c r="E32" s="63"/>
      <c r="F32" s="70"/>
      <c r="G32" s="70"/>
      <c r="H32" s="70"/>
      <c r="I32" s="63"/>
      <c r="J32" s="70"/>
      <c r="K32" s="70"/>
      <c r="L32" s="70"/>
      <c r="M32" s="63"/>
      <c r="N32" s="70"/>
      <c r="O32" s="70"/>
      <c r="P32" s="70"/>
      <c r="Q32" s="7"/>
      <c r="R32" s="112"/>
    </row>
    <row r="33" spans="1:22" hidden="1" x14ac:dyDescent="0.25">
      <c r="A33" t="s">
        <v>21</v>
      </c>
      <c r="C33" s="84"/>
      <c r="D33" s="101"/>
      <c r="E33" s="63"/>
      <c r="F33" s="69"/>
      <c r="G33" s="69"/>
      <c r="H33" s="69"/>
      <c r="I33" s="63"/>
      <c r="J33" s="69"/>
      <c r="K33" s="69"/>
      <c r="L33" s="69"/>
      <c r="M33" s="63"/>
      <c r="N33" s="69"/>
      <c r="O33" s="69"/>
      <c r="P33" s="69"/>
      <c r="Q33" s="7"/>
      <c r="R33" s="112"/>
    </row>
    <row r="34" spans="1:22" hidden="1" x14ac:dyDescent="0.25">
      <c r="A34" t="s">
        <v>25</v>
      </c>
      <c r="C34" s="104"/>
      <c r="D34" s="105"/>
      <c r="E34" s="63">
        <v>0</v>
      </c>
      <c r="F34" s="69"/>
      <c r="G34" s="69"/>
      <c r="H34" s="69"/>
      <c r="I34" s="63"/>
      <c r="J34" s="69"/>
      <c r="K34" s="69"/>
      <c r="L34" s="69"/>
      <c r="M34" s="63"/>
      <c r="N34" s="69"/>
      <c r="O34" s="69"/>
      <c r="P34" s="69"/>
      <c r="Q34" s="7"/>
      <c r="R34" s="112"/>
    </row>
    <row r="35" spans="1:22" hidden="1" x14ac:dyDescent="0.25">
      <c r="A35" t="s">
        <v>27</v>
      </c>
      <c r="C35" s="104"/>
      <c r="D35" s="105"/>
      <c r="E35" s="63"/>
      <c r="F35" s="69"/>
      <c r="G35" s="69"/>
      <c r="H35" s="69"/>
      <c r="I35" s="63"/>
      <c r="J35" s="69"/>
      <c r="K35" s="69"/>
      <c r="L35" s="69"/>
      <c r="M35" s="63"/>
      <c r="N35" s="69"/>
      <c r="O35" s="69"/>
      <c r="P35" s="69"/>
      <c r="Q35" s="7"/>
      <c r="R35" s="112"/>
    </row>
    <row r="36" spans="1:22" hidden="1" x14ac:dyDescent="0.25">
      <c r="A36" t="s">
        <v>24</v>
      </c>
      <c r="C36" s="106"/>
      <c r="D36" s="108"/>
      <c r="E36" s="63">
        <v>0</v>
      </c>
      <c r="F36" s="69"/>
      <c r="G36" s="69"/>
      <c r="H36" s="69"/>
      <c r="I36" s="63"/>
      <c r="J36" s="69"/>
      <c r="K36" s="69"/>
      <c r="L36" s="69"/>
      <c r="M36" s="63"/>
      <c r="N36" s="69"/>
      <c r="O36" s="69"/>
      <c r="P36" s="69"/>
      <c r="Q36" s="7"/>
      <c r="R36" s="118"/>
    </row>
    <row r="37" spans="1:22" s="1" customFormat="1" x14ac:dyDescent="0.25">
      <c r="A37" s="21" t="s">
        <v>22</v>
      </c>
      <c r="B37" s="21"/>
      <c r="C37" s="92">
        <v>-2.1</v>
      </c>
      <c r="D37" s="103">
        <v>13.9</v>
      </c>
      <c r="E37" s="92">
        <v>3.1000000000000338</v>
      </c>
      <c r="F37" s="79">
        <v>7.8999999999999897</v>
      </c>
      <c r="G37" s="79">
        <v>2.2999999999999994</v>
      </c>
      <c r="H37" s="79">
        <v>16.399999999999956</v>
      </c>
      <c r="I37" s="92">
        <v>-3.1000000000000227</v>
      </c>
      <c r="J37" s="79">
        <v>-6.2000000000000011</v>
      </c>
      <c r="K37" s="79">
        <v>3.1999999999999651</v>
      </c>
      <c r="L37" s="79">
        <v>14.099999999999921</v>
      </c>
      <c r="M37" s="92">
        <f>M31-M20</f>
        <v>4.4000000000000226</v>
      </c>
      <c r="N37" s="79"/>
      <c r="O37" s="79"/>
      <c r="P37" s="79"/>
      <c r="Q37" s="7"/>
      <c r="R37" s="118">
        <f>R31-R20</f>
        <v>0</v>
      </c>
      <c r="S37" s="16"/>
      <c r="T37" s="16"/>
      <c r="U37" s="16"/>
      <c r="V37"/>
    </row>
    <row r="38" spans="1:22" x14ac:dyDescent="0.25">
      <c r="C38" s="17"/>
      <c r="E38" s="16"/>
    </row>
  </sheetData>
  <mergeCells count="4">
    <mergeCell ref="C3:D3"/>
    <mergeCell ref="E3:H3"/>
    <mergeCell ref="I3:L3"/>
    <mergeCell ref="M3:P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M13" sqref="M13"/>
    </sheetView>
  </sheetViews>
  <sheetFormatPr defaultRowHeight="15" x14ac:dyDescent="0.25"/>
  <cols>
    <col min="1" max="1" width="75.85546875" bestFit="1" customWidth="1"/>
    <col min="2" max="2" width="4" customWidth="1"/>
    <col min="3" max="6" width="10.7109375" customWidth="1"/>
    <col min="7" max="7" width="9.140625" customWidth="1"/>
    <col min="8" max="8" width="9.140625" hidden="1" customWidth="1"/>
    <col min="9" max="11" width="9.140625" style="16" customWidth="1"/>
  </cols>
  <sheetData>
    <row r="1" spans="1:12" ht="46.5" customHeight="1" x14ac:dyDescent="0.25">
      <c r="A1" s="4"/>
      <c r="B1" s="4"/>
      <c r="C1" s="4"/>
      <c r="D1" s="4"/>
      <c r="E1" s="4"/>
      <c r="F1" s="4"/>
      <c r="H1" s="64"/>
    </row>
    <row r="2" spans="1:12" ht="19.5" thickBot="1" x14ac:dyDescent="0.35">
      <c r="A2" s="35" t="s">
        <v>77</v>
      </c>
      <c r="F2" s="150"/>
      <c r="G2" s="8"/>
      <c r="H2" s="115"/>
    </row>
    <row r="3" spans="1:12" ht="15.75" thickBot="1" x14ac:dyDescent="0.3">
      <c r="C3" s="162">
        <v>2020</v>
      </c>
      <c r="D3" s="163"/>
      <c r="E3" s="163"/>
      <c r="F3" s="164"/>
      <c r="H3" s="110">
        <v>2020</v>
      </c>
    </row>
    <row r="4" spans="1:12" ht="15.75" thickBot="1" x14ac:dyDescent="0.3">
      <c r="A4" s="3" t="s">
        <v>23</v>
      </c>
      <c r="B4" s="4"/>
      <c r="C4" s="143" t="s">
        <v>17</v>
      </c>
      <c r="D4" s="144" t="s">
        <v>64</v>
      </c>
      <c r="E4" s="144" t="s">
        <v>19</v>
      </c>
      <c r="F4" s="145" t="s">
        <v>20</v>
      </c>
      <c r="H4" s="111" t="s">
        <v>72</v>
      </c>
      <c r="I4" s="55"/>
    </row>
    <row r="5" spans="1:12" x14ac:dyDescent="0.25">
      <c r="A5" s="11"/>
      <c r="B5" s="8"/>
      <c r="C5" s="5"/>
      <c r="D5" s="8"/>
      <c r="E5" s="8"/>
      <c r="F5" s="8"/>
      <c r="G5" s="7"/>
      <c r="H5" s="114"/>
    </row>
    <row r="6" spans="1:12" x14ac:dyDescent="0.25">
      <c r="A6" t="s">
        <v>0</v>
      </c>
      <c r="C6" s="63">
        <v>142.80000000000001</v>
      </c>
      <c r="D6" s="62"/>
      <c r="E6" s="62"/>
      <c r="F6" s="69"/>
      <c r="G6" s="7"/>
      <c r="H6" s="112"/>
    </row>
    <row r="7" spans="1:12" x14ac:dyDescent="0.25">
      <c r="A7" t="s">
        <v>1</v>
      </c>
      <c r="C7" s="63">
        <v>0</v>
      </c>
      <c r="D7" s="62"/>
      <c r="E7" s="62"/>
      <c r="F7" s="69"/>
      <c r="G7" s="7"/>
      <c r="H7" s="112"/>
    </row>
    <row r="8" spans="1:12" x14ac:dyDescent="0.25">
      <c r="A8" t="s">
        <v>69</v>
      </c>
      <c r="C8" s="63">
        <v>0</v>
      </c>
      <c r="D8" s="135"/>
      <c r="E8" s="119"/>
      <c r="F8" s="119"/>
      <c r="G8" s="7"/>
      <c r="H8" s="112"/>
    </row>
    <row r="9" spans="1:12" x14ac:dyDescent="0.25">
      <c r="A9" t="s">
        <v>2</v>
      </c>
      <c r="C9" s="63">
        <v>-53.8</v>
      </c>
      <c r="D9" s="65"/>
      <c r="E9" s="70"/>
      <c r="F9" s="70"/>
      <c r="G9" s="7"/>
      <c r="H9" s="112"/>
    </row>
    <row r="10" spans="1:12" s="1" customFormat="1" x14ac:dyDescent="0.25">
      <c r="A10" s="24" t="s">
        <v>3</v>
      </c>
      <c r="B10" s="24"/>
      <c r="C10" s="89">
        <v>89.000000000000014</v>
      </c>
      <c r="D10" s="61"/>
      <c r="E10" s="61"/>
      <c r="F10" s="61"/>
      <c r="G10" s="7"/>
      <c r="H10" s="116">
        <f>SUM(H6:H9)</f>
        <v>0</v>
      </c>
      <c r="I10" s="16"/>
      <c r="J10" s="16"/>
      <c r="K10" s="16"/>
      <c r="L10"/>
    </row>
    <row r="11" spans="1:12" ht="6.75" customHeight="1" x14ac:dyDescent="0.25">
      <c r="C11" s="63"/>
      <c r="D11" s="69"/>
      <c r="E11" s="69"/>
      <c r="F11" s="69"/>
      <c r="G11" s="7"/>
      <c r="H11" s="112"/>
    </row>
    <row r="12" spans="1:12" x14ac:dyDescent="0.25">
      <c r="A12" t="s">
        <v>4</v>
      </c>
      <c r="C12" s="63">
        <v>5.5</v>
      </c>
      <c r="D12" s="135"/>
      <c r="E12" s="69"/>
      <c r="F12" s="69"/>
      <c r="G12" s="7"/>
      <c r="H12" s="112"/>
    </row>
    <row r="13" spans="1:12" x14ac:dyDescent="0.25">
      <c r="A13" t="s">
        <v>71</v>
      </c>
      <c r="C13" s="63">
        <v>-62.9</v>
      </c>
      <c r="D13" s="62"/>
      <c r="E13" s="69"/>
      <c r="F13" s="69"/>
      <c r="G13" s="7"/>
      <c r="H13" s="112"/>
    </row>
    <row r="14" spans="1:12" x14ac:dyDescent="0.25">
      <c r="A14" t="s">
        <v>6</v>
      </c>
      <c r="C14" s="63">
        <v>0</v>
      </c>
      <c r="D14" s="136"/>
      <c r="E14" s="125"/>
      <c r="F14" s="125"/>
      <c r="G14" s="7"/>
      <c r="H14" s="112"/>
    </row>
    <row r="15" spans="1:12" s="1" customFormat="1" x14ac:dyDescent="0.25">
      <c r="A15" s="24" t="s">
        <v>7</v>
      </c>
      <c r="B15" s="24"/>
      <c r="C15" s="89">
        <v>31.600000000000016</v>
      </c>
      <c r="D15" s="61"/>
      <c r="E15" s="61"/>
      <c r="F15" s="61"/>
      <c r="G15" s="7"/>
      <c r="H15" s="116">
        <f>SUM(H10:H14)</f>
        <v>0</v>
      </c>
      <c r="I15" s="16"/>
      <c r="J15" s="16"/>
      <c r="K15" s="16"/>
      <c r="L15"/>
    </row>
    <row r="16" spans="1:12" ht="6.75" customHeight="1" x14ac:dyDescent="0.25">
      <c r="C16" s="63"/>
      <c r="D16" s="69"/>
      <c r="E16" s="69"/>
      <c r="F16" s="69"/>
      <c r="G16" s="7"/>
      <c r="H16" s="112"/>
    </row>
    <row r="17" spans="1:12" x14ac:dyDescent="0.25">
      <c r="A17" t="s">
        <v>8</v>
      </c>
      <c r="C17" s="63">
        <v>-6.2</v>
      </c>
      <c r="D17" s="65"/>
      <c r="E17" s="70"/>
      <c r="F17" s="70"/>
      <c r="G17" s="7"/>
      <c r="H17" s="112"/>
    </row>
    <row r="18" spans="1:12" s="1" customFormat="1" x14ac:dyDescent="0.25">
      <c r="A18" s="24" t="s">
        <v>9</v>
      </c>
      <c r="B18" s="24"/>
      <c r="C18" s="89">
        <v>25.400000000000016</v>
      </c>
      <c r="D18" s="61"/>
      <c r="E18" s="61"/>
      <c r="F18" s="61"/>
      <c r="G18" s="7"/>
      <c r="H18" s="116">
        <f>SUM(H15:H17)</f>
        <v>0</v>
      </c>
      <c r="I18" s="16"/>
      <c r="J18" s="16"/>
      <c r="K18" s="16"/>
      <c r="L18"/>
    </row>
    <row r="19" spans="1:12" ht="6.75" customHeight="1" x14ac:dyDescent="0.25">
      <c r="C19" s="63"/>
      <c r="D19" s="69"/>
      <c r="E19" s="69"/>
      <c r="F19" s="69"/>
      <c r="G19" s="7"/>
      <c r="H19" s="112"/>
    </row>
    <row r="20" spans="1:12" x14ac:dyDescent="0.25">
      <c r="A20" t="s">
        <v>25</v>
      </c>
      <c r="C20" s="63">
        <v>0</v>
      </c>
      <c r="D20" s="135"/>
      <c r="E20" s="119"/>
      <c r="F20" s="119"/>
      <c r="G20" s="7"/>
      <c r="H20" s="112"/>
    </row>
    <row r="21" spans="1:12" x14ac:dyDescent="0.25">
      <c r="A21" t="s">
        <v>26</v>
      </c>
      <c r="C21" s="63">
        <v>-7.1</v>
      </c>
      <c r="D21" s="62"/>
      <c r="E21" s="69"/>
      <c r="F21" s="69"/>
      <c r="G21" s="7"/>
      <c r="H21" s="112"/>
    </row>
    <row r="22" spans="1:12" x14ac:dyDescent="0.25">
      <c r="A22" t="s">
        <v>10</v>
      </c>
      <c r="C22" s="63">
        <v>0</v>
      </c>
      <c r="D22" s="136"/>
      <c r="E22" s="125"/>
      <c r="F22" s="125"/>
      <c r="G22" s="7"/>
      <c r="H22" s="112"/>
    </row>
    <row r="23" spans="1:12" s="1" customFormat="1" x14ac:dyDescent="0.25">
      <c r="A23" s="24" t="s">
        <v>11</v>
      </c>
      <c r="B23" s="24"/>
      <c r="C23" s="89">
        <v>18.300000000000018</v>
      </c>
      <c r="D23" s="61"/>
      <c r="E23" s="61"/>
      <c r="F23" s="61"/>
      <c r="G23" s="7"/>
      <c r="H23" s="116">
        <f>SUM(H18:H22)</f>
        <v>0</v>
      </c>
      <c r="I23" s="16"/>
      <c r="J23" s="16"/>
      <c r="K23" s="16"/>
      <c r="L23"/>
    </row>
    <row r="24" spans="1:12" ht="6.75" customHeight="1" x14ac:dyDescent="0.25">
      <c r="C24" s="63"/>
      <c r="D24" s="69"/>
      <c r="E24" s="69"/>
      <c r="F24" s="69"/>
      <c r="G24" s="7"/>
      <c r="H24" s="112"/>
    </row>
    <row r="25" spans="1:12" ht="15" customHeight="1" x14ac:dyDescent="0.25">
      <c r="A25" t="s">
        <v>24</v>
      </c>
      <c r="C25" s="63">
        <v>0</v>
      </c>
      <c r="D25" s="135"/>
      <c r="E25" s="119"/>
      <c r="F25" s="135"/>
      <c r="G25" s="7"/>
      <c r="H25" s="112"/>
    </row>
    <row r="26" spans="1:12" x14ac:dyDescent="0.25">
      <c r="A26" t="s">
        <v>12</v>
      </c>
      <c r="C26" s="63">
        <v>0</v>
      </c>
      <c r="D26" s="62"/>
      <c r="E26" s="69"/>
      <c r="F26" s="62"/>
      <c r="G26" s="7"/>
      <c r="H26" s="112"/>
    </row>
    <row r="27" spans="1:12" x14ac:dyDescent="0.25">
      <c r="A27" t="s">
        <v>13</v>
      </c>
      <c r="C27" s="63">
        <v>-0.4</v>
      </c>
      <c r="D27" s="65"/>
      <c r="E27" s="70"/>
      <c r="F27" s="65"/>
      <c r="G27" s="7"/>
      <c r="H27" s="112"/>
    </row>
    <row r="28" spans="1:12" s="1" customFormat="1" x14ac:dyDescent="0.25">
      <c r="A28" s="24" t="s">
        <v>14</v>
      </c>
      <c r="B28" s="24"/>
      <c r="C28" s="89">
        <v>17.90000000000002</v>
      </c>
      <c r="D28" s="61"/>
      <c r="E28" s="61"/>
      <c r="F28" s="61"/>
      <c r="G28" s="7"/>
      <c r="H28" s="117">
        <f>SUM(H23:H27)</f>
        <v>0</v>
      </c>
      <c r="I28" s="16"/>
      <c r="J28" s="16"/>
      <c r="K28" s="16"/>
      <c r="L28"/>
    </row>
    <row r="29" spans="1:12" ht="6.75" customHeight="1" x14ac:dyDescent="0.25">
      <c r="C29" s="63"/>
      <c r="D29" s="69"/>
      <c r="E29" s="69"/>
      <c r="F29" s="69"/>
      <c r="G29" s="7"/>
      <c r="H29" s="112"/>
    </row>
    <row r="30" spans="1:12" x14ac:dyDescent="0.25">
      <c r="A30" t="s">
        <v>15</v>
      </c>
      <c r="C30" s="63">
        <v>-0.2</v>
      </c>
      <c r="D30" s="65"/>
      <c r="E30" s="70"/>
      <c r="F30" s="70"/>
      <c r="G30" s="7"/>
      <c r="H30" s="112"/>
    </row>
    <row r="31" spans="1:12" s="1" customFormat="1" x14ac:dyDescent="0.25">
      <c r="A31" s="21" t="s">
        <v>16</v>
      </c>
      <c r="B31" s="21"/>
      <c r="C31" s="92">
        <v>17.700000000000021</v>
      </c>
      <c r="D31" s="79"/>
      <c r="E31" s="79"/>
      <c r="F31" s="79"/>
      <c r="G31" s="7"/>
      <c r="H31" s="118">
        <f>SUM(H28:H30)</f>
        <v>0</v>
      </c>
      <c r="I31" s="16"/>
      <c r="J31" s="16"/>
      <c r="K31" s="16"/>
      <c r="L31"/>
    </row>
    <row r="32" spans="1:12" x14ac:dyDescent="0.25">
      <c r="C32" s="63"/>
      <c r="D32" s="70"/>
      <c r="E32" s="70"/>
      <c r="F32" s="70"/>
      <c r="G32" s="7"/>
      <c r="H32" s="112"/>
    </row>
    <row r="33" spans="1:12" hidden="1" x14ac:dyDescent="0.25">
      <c r="A33" t="s">
        <v>21</v>
      </c>
      <c r="C33" s="63"/>
      <c r="D33" s="69"/>
      <c r="E33" s="69"/>
      <c r="F33" s="69"/>
      <c r="G33" s="7"/>
      <c r="H33" s="112"/>
    </row>
    <row r="34" spans="1:12" hidden="1" x14ac:dyDescent="0.25">
      <c r="A34" t="s">
        <v>25</v>
      </c>
      <c r="C34" s="63"/>
      <c r="D34" s="69"/>
      <c r="E34" s="69"/>
      <c r="F34" s="69"/>
      <c r="G34" s="7"/>
      <c r="H34" s="112"/>
    </row>
    <row r="35" spans="1:12" hidden="1" x14ac:dyDescent="0.25">
      <c r="A35" t="s">
        <v>27</v>
      </c>
      <c r="C35" s="63"/>
      <c r="D35" s="69"/>
      <c r="E35" s="69"/>
      <c r="F35" s="69"/>
      <c r="G35" s="7"/>
      <c r="H35" s="112"/>
    </row>
    <row r="36" spans="1:12" hidden="1" x14ac:dyDescent="0.25">
      <c r="A36" t="s">
        <v>24</v>
      </c>
      <c r="C36" s="63"/>
      <c r="D36" s="69"/>
      <c r="E36" s="69"/>
      <c r="F36" s="69"/>
      <c r="G36" s="7"/>
      <c r="H36" s="118"/>
    </row>
    <row r="37" spans="1:12" s="1" customFormat="1" x14ac:dyDescent="0.25">
      <c r="A37" s="21" t="s">
        <v>22</v>
      </c>
      <c r="B37" s="21"/>
      <c r="C37" s="92">
        <f>C31-C20</f>
        <v>17.700000000000021</v>
      </c>
      <c r="D37" s="79"/>
      <c r="E37" s="79"/>
      <c r="F37" s="79"/>
      <c r="G37" s="7"/>
      <c r="H37" s="118">
        <f>H31-H20</f>
        <v>0</v>
      </c>
      <c r="I37" s="16"/>
      <c r="J37" s="16"/>
      <c r="K37" s="16"/>
      <c r="L37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workbookViewId="0">
      <selection activeCell="A30" sqref="A30"/>
    </sheetView>
  </sheetViews>
  <sheetFormatPr defaultRowHeight="15" x14ac:dyDescent="0.25"/>
  <cols>
    <col min="1" max="1" width="75.85546875" bestFit="1" customWidth="1"/>
    <col min="2" max="2" width="11.28515625" customWidth="1"/>
    <col min="3" max="16" width="10.7109375" customWidth="1"/>
    <col min="17" max="17" width="9.140625" customWidth="1"/>
    <col min="18" max="18" width="9.140625" hidden="1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64"/>
    </row>
    <row r="2" spans="1:18" ht="19.5" thickBot="1" x14ac:dyDescent="0.35">
      <c r="A2" s="35" t="s">
        <v>78</v>
      </c>
      <c r="R2" s="115"/>
    </row>
    <row r="3" spans="1:18" ht="15.75" thickBot="1" x14ac:dyDescent="0.3">
      <c r="C3" s="162">
        <v>2017</v>
      </c>
      <c r="D3" s="163"/>
      <c r="E3" s="162">
        <v>2018</v>
      </c>
      <c r="F3" s="163"/>
      <c r="G3" s="163"/>
      <c r="H3" s="164"/>
      <c r="I3" s="162">
        <v>2019</v>
      </c>
      <c r="J3" s="163"/>
      <c r="K3" s="163"/>
      <c r="L3" s="164"/>
      <c r="M3" s="162">
        <v>2020</v>
      </c>
      <c r="N3" s="163"/>
      <c r="O3" s="163"/>
      <c r="P3" s="164"/>
      <c r="R3" s="110">
        <v>2020</v>
      </c>
    </row>
    <row r="4" spans="1:18" ht="15.75" thickBot="1" x14ac:dyDescent="0.3">
      <c r="A4" s="3" t="s">
        <v>23</v>
      </c>
      <c r="B4" s="4"/>
      <c r="C4" s="41" t="s">
        <v>19</v>
      </c>
      <c r="D4" s="46" t="s">
        <v>20</v>
      </c>
      <c r="E4" s="52" t="s">
        <v>17</v>
      </c>
      <c r="F4" s="53" t="s">
        <v>18</v>
      </c>
      <c r="G4" s="53" t="s">
        <v>19</v>
      </c>
      <c r="H4" s="54" t="s">
        <v>20</v>
      </c>
      <c r="I4" s="56" t="s">
        <v>17</v>
      </c>
      <c r="J4" s="57" t="s">
        <v>64</v>
      </c>
      <c r="K4" s="57" t="s">
        <v>19</v>
      </c>
      <c r="L4" s="58" t="s">
        <v>20</v>
      </c>
      <c r="M4" s="143" t="s">
        <v>17</v>
      </c>
      <c r="N4" s="144" t="s">
        <v>64</v>
      </c>
      <c r="O4" s="144" t="s">
        <v>19</v>
      </c>
      <c r="P4" s="145" t="s">
        <v>20</v>
      </c>
      <c r="R4" s="111" t="s">
        <v>72</v>
      </c>
    </row>
    <row r="5" spans="1:18" x14ac:dyDescent="0.25">
      <c r="A5" s="11"/>
      <c r="B5" s="8"/>
      <c r="C5" s="42"/>
      <c r="D5" s="6"/>
      <c r="E5" s="5"/>
      <c r="G5" s="8"/>
      <c r="H5" s="8"/>
      <c r="I5" s="5"/>
      <c r="K5" s="8"/>
      <c r="L5" s="8"/>
      <c r="M5" s="5"/>
      <c r="O5" s="8"/>
      <c r="P5" s="8"/>
      <c r="Q5" s="7"/>
      <c r="R5" s="114"/>
    </row>
    <row r="6" spans="1:18" x14ac:dyDescent="0.25">
      <c r="A6" t="s">
        <v>0</v>
      </c>
      <c r="C6" s="63"/>
      <c r="D6" s="69"/>
      <c r="E6" s="63"/>
      <c r="F6" s="64"/>
      <c r="G6" s="69"/>
      <c r="H6" s="69"/>
      <c r="I6" s="63"/>
      <c r="J6" s="64"/>
      <c r="K6" s="69"/>
      <c r="L6" s="69"/>
      <c r="M6" s="63"/>
      <c r="N6" s="64"/>
      <c r="O6" s="69"/>
      <c r="P6" s="69"/>
      <c r="Q6" s="7"/>
      <c r="R6" s="113"/>
    </row>
    <row r="7" spans="1:18" x14ac:dyDescent="0.25">
      <c r="A7" t="s">
        <v>1</v>
      </c>
      <c r="C7" s="63">
        <v>-38.799999999999997</v>
      </c>
      <c r="D7" s="69">
        <v>-44.5</v>
      </c>
      <c r="E7" s="63">
        <v>-39.299999999999997</v>
      </c>
      <c r="F7" s="62">
        <v>-38.4</v>
      </c>
      <c r="G7" s="62">
        <v>-38</v>
      </c>
      <c r="H7" s="69">
        <v>-40.100000000000023</v>
      </c>
      <c r="I7" s="63">
        <v>-30.9</v>
      </c>
      <c r="J7" s="62">
        <v>-43.5</v>
      </c>
      <c r="K7" s="62">
        <v>-71.599999999999994</v>
      </c>
      <c r="L7" s="69">
        <v>5.0999999999999943</v>
      </c>
      <c r="M7" s="63">
        <v>-70.7</v>
      </c>
      <c r="N7" s="62"/>
      <c r="O7" s="62"/>
      <c r="P7" s="69"/>
      <c r="Q7" s="63"/>
      <c r="R7" s="112"/>
    </row>
    <row r="8" spans="1:18" x14ac:dyDescent="0.25">
      <c r="A8" t="s">
        <v>69</v>
      </c>
      <c r="C8" s="63"/>
      <c r="D8" s="69"/>
      <c r="E8" s="63"/>
      <c r="F8" s="62"/>
      <c r="G8" s="62"/>
      <c r="H8" s="69"/>
      <c r="I8" s="63"/>
      <c r="J8" s="62"/>
      <c r="K8" s="62"/>
      <c r="L8" s="69"/>
      <c r="M8" s="63"/>
      <c r="N8" s="62"/>
      <c r="O8" s="62"/>
      <c r="P8" s="69"/>
      <c r="Q8" s="63"/>
      <c r="R8" s="112"/>
    </row>
    <row r="9" spans="1:18" x14ac:dyDescent="0.25">
      <c r="A9" t="s">
        <v>2</v>
      </c>
      <c r="C9" s="63"/>
      <c r="D9" s="69"/>
      <c r="E9" s="66"/>
      <c r="F9" s="70"/>
      <c r="G9" s="70"/>
      <c r="H9" s="70"/>
      <c r="I9" s="66">
        <v>0</v>
      </c>
      <c r="J9" s="70">
        <v>0</v>
      </c>
      <c r="K9" s="70">
        <v>1.6</v>
      </c>
      <c r="L9" s="70">
        <v>0.29999999999999982</v>
      </c>
      <c r="M9" s="66">
        <v>0.9</v>
      </c>
      <c r="N9" s="70"/>
      <c r="O9" s="70"/>
      <c r="P9" s="70"/>
      <c r="Q9" s="63"/>
      <c r="R9" s="112"/>
    </row>
    <row r="10" spans="1:18" s="1" customFormat="1" x14ac:dyDescent="0.25">
      <c r="A10" s="24" t="s">
        <v>3</v>
      </c>
      <c r="B10" s="24"/>
      <c r="C10" s="89">
        <v>-38.799999999999997</v>
      </c>
      <c r="D10" s="88">
        <v>-44.5</v>
      </c>
      <c r="E10" s="67">
        <v>-39.299999999999997</v>
      </c>
      <c r="F10" s="98">
        <v>-38.4</v>
      </c>
      <c r="G10" s="98">
        <v>-38</v>
      </c>
      <c r="H10" s="98">
        <v>-40.100000000000023</v>
      </c>
      <c r="I10" s="67">
        <v>-30.9</v>
      </c>
      <c r="J10" s="98">
        <v>-43.5</v>
      </c>
      <c r="K10" s="98">
        <v>-70</v>
      </c>
      <c r="L10" s="98">
        <v>5.3999999999999941</v>
      </c>
      <c r="M10" s="67">
        <f>SUM(M6:M9)</f>
        <v>-69.8</v>
      </c>
      <c r="N10" s="98"/>
      <c r="O10" s="98"/>
      <c r="P10" s="98"/>
      <c r="Q10" s="77"/>
      <c r="R10" s="116">
        <f>SUM(R6:R9)</f>
        <v>0</v>
      </c>
    </row>
    <row r="11" spans="1:18" ht="6.75" customHeight="1" x14ac:dyDescent="0.25">
      <c r="C11" s="63"/>
      <c r="D11" s="69"/>
      <c r="E11" s="63"/>
      <c r="F11" s="64"/>
      <c r="G11" s="69"/>
      <c r="H11" s="69"/>
      <c r="I11" s="63"/>
      <c r="J11" s="64"/>
      <c r="K11" s="69"/>
      <c r="L11" s="69"/>
      <c r="M11" s="63"/>
      <c r="N11" s="64"/>
      <c r="O11" s="69"/>
      <c r="P11" s="69"/>
      <c r="Q11" s="63"/>
      <c r="R11" s="112"/>
    </row>
    <row r="12" spans="1:18" x14ac:dyDescent="0.25">
      <c r="A12" t="s">
        <v>4</v>
      </c>
      <c r="C12" s="63"/>
      <c r="D12" s="69"/>
      <c r="E12" s="63"/>
      <c r="F12" s="64"/>
      <c r="G12" s="69"/>
      <c r="H12" s="69"/>
      <c r="I12" s="63"/>
      <c r="J12" s="64"/>
      <c r="K12" s="69"/>
      <c r="L12" s="69"/>
      <c r="M12" s="63"/>
      <c r="N12" s="64"/>
      <c r="O12" s="69"/>
      <c r="P12" s="69"/>
      <c r="Q12" s="63"/>
      <c r="R12" s="112"/>
    </row>
    <row r="13" spans="1:18" x14ac:dyDescent="0.25">
      <c r="A13" t="s">
        <v>71</v>
      </c>
      <c r="C13" s="63">
        <v>38.799999999999997</v>
      </c>
      <c r="D13" s="69">
        <v>44.5</v>
      </c>
      <c r="E13" s="63">
        <v>39.299999999999997</v>
      </c>
      <c r="F13" s="62">
        <v>38.4</v>
      </c>
      <c r="G13" s="62">
        <v>38</v>
      </c>
      <c r="H13" s="69">
        <v>40.100000000000023</v>
      </c>
      <c r="I13" s="63">
        <v>30.9</v>
      </c>
      <c r="J13" s="62">
        <v>43.5</v>
      </c>
      <c r="K13" s="62">
        <v>70</v>
      </c>
      <c r="L13" s="69">
        <v>-5.4000000000000057</v>
      </c>
      <c r="M13" s="63">
        <v>69.8</v>
      </c>
      <c r="N13" s="62"/>
      <c r="O13" s="62"/>
      <c r="P13" s="69"/>
      <c r="Q13" s="63"/>
      <c r="R13" s="112"/>
    </row>
    <row r="14" spans="1:18" x14ac:dyDescent="0.25">
      <c r="A14" t="s">
        <v>6</v>
      </c>
      <c r="C14" s="63"/>
      <c r="D14" s="69"/>
      <c r="E14" s="66"/>
      <c r="F14" s="70"/>
      <c r="G14" s="70"/>
      <c r="H14" s="70"/>
      <c r="I14" s="66"/>
      <c r="J14" s="70"/>
      <c r="K14" s="70"/>
      <c r="L14" s="70"/>
      <c r="M14" s="66"/>
      <c r="N14" s="70"/>
      <c r="O14" s="70"/>
      <c r="P14" s="70"/>
      <c r="Q14" s="63"/>
      <c r="R14" s="120"/>
    </row>
    <row r="15" spans="1:18" s="1" customFormat="1" x14ac:dyDescent="0.25">
      <c r="A15" s="24" t="s">
        <v>7</v>
      </c>
      <c r="B15" s="24"/>
      <c r="C15" s="89">
        <v>0</v>
      </c>
      <c r="D15" s="88">
        <v>0</v>
      </c>
      <c r="E15" s="67">
        <v>0</v>
      </c>
      <c r="F15" s="98">
        <v>0</v>
      </c>
      <c r="G15" s="98">
        <v>0</v>
      </c>
      <c r="H15" s="98">
        <v>0</v>
      </c>
      <c r="I15" s="67">
        <v>0</v>
      </c>
      <c r="J15" s="98">
        <v>0</v>
      </c>
      <c r="K15" s="98">
        <v>0</v>
      </c>
      <c r="L15" s="98">
        <v>-1.1546319456101628E-14</v>
      </c>
      <c r="M15" s="67">
        <f>SUM(M10:M14)</f>
        <v>0</v>
      </c>
      <c r="N15" s="98"/>
      <c r="O15" s="98"/>
      <c r="P15" s="98"/>
      <c r="Q15" s="63"/>
      <c r="R15" s="121">
        <f>SUM(R10:R14)</f>
        <v>0</v>
      </c>
    </row>
    <row r="16" spans="1:18" ht="6.75" customHeight="1" x14ac:dyDescent="0.25">
      <c r="C16" s="63"/>
      <c r="D16" s="69"/>
      <c r="E16" s="63"/>
      <c r="F16" s="64"/>
      <c r="G16" s="69"/>
      <c r="H16" s="69"/>
      <c r="I16" s="63"/>
      <c r="J16" s="64"/>
      <c r="K16" s="69"/>
      <c r="L16" s="69"/>
      <c r="M16" s="63"/>
      <c r="N16" s="64"/>
      <c r="O16" s="69"/>
      <c r="P16" s="69"/>
      <c r="Q16" s="63"/>
      <c r="R16" s="120"/>
    </row>
    <row r="17" spans="1:18" x14ac:dyDescent="0.25">
      <c r="A17" t="s">
        <v>8</v>
      </c>
      <c r="C17" s="63"/>
      <c r="D17" s="69"/>
      <c r="E17" s="66"/>
      <c r="F17" s="70"/>
      <c r="G17" s="70"/>
      <c r="H17" s="70"/>
      <c r="I17" s="66"/>
      <c r="J17" s="70"/>
      <c r="K17" s="70"/>
      <c r="L17" s="70"/>
      <c r="M17" s="66"/>
      <c r="N17" s="70"/>
      <c r="O17" s="70"/>
      <c r="P17" s="70"/>
      <c r="Q17" s="63"/>
      <c r="R17" s="120"/>
    </row>
    <row r="18" spans="1:18" s="1" customFormat="1" x14ac:dyDescent="0.25">
      <c r="A18" s="24" t="s">
        <v>9</v>
      </c>
      <c r="B18" s="24"/>
      <c r="C18" s="89">
        <v>0</v>
      </c>
      <c r="D18" s="88">
        <v>0</v>
      </c>
      <c r="E18" s="67">
        <v>0</v>
      </c>
      <c r="F18" s="98">
        <f t="shared" ref="F18:H18" si="0">SUM(F15:F17)</f>
        <v>0</v>
      </c>
      <c r="G18" s="98">
        <f t="shared" si="0"/>
        <v>0</v>
      </c>
      <c r="H18" s="98">
        <f t="shared" si="0"/>
        <v>0</v>
      </c>
      <c r="I18" s="67">
        <v>0</v>
      </c>
      <c r="J18" s="98">
        <v>0</v>
      </c>
      <c r="K18" s="98">
        <v>0</v>
      </c>
      <c r="L18" s="98">
        <v>-1.1546319456101628E-14</v>
      </c>
      <c r="M18" s="67">
        <f>SUM(M15:M17)</f>
        <v>0</v>
      </c>
      <c r="N18" s="98"/>
      <c r="O18" s="98"/>
      <c r="P18" s="98"/>
      <c r="Q18" s="63"/>
      <c r="R18" s="121">
        <f>SUM(R15:R17)</f>
        <v>0</v>
      </c>
    </row>
    <row r="19" spans="1:18" ht="6.75" customHeight="1" x14ac:dyDescent="0.25">
      <c r="C19" s="63"/>
      <c r="D19" s="69"/>
      <c r="E19" s="63"/>
      <c r="F19" s="64"/>
      <c r="G19" s="69"/>
      <c r="H19" s="69"/>
      <c r="I19" s="63"/>
      <c r="J19" s="64"/>
      <c r="K19" s="69"/>
      <c r="L19" s="69"/>
      <c r="M19" s="63"/>
      <c r="N19" s="64"/>
      <c r="O19" s="69"/>
      <c r="P19" s="69"/>
      <c r="Q19" s="63"/>
      <c r="R19" s="120"/>
    </row>
    <row r="20" spans="1:18" x14ac:dyDescent="0.25">
      <c r="A20" t="s">
        <v>25</v>
      </c>
      <c r="C20" s="63"/>
      <c r="D20" s="69"/>
      <c r="E20" s="63"/>
      <c r="F20" s="64"/>
      <c r="G20" s="69"/>
      <c r="H20" s="69"/>
      <c r="I20" s="63"/>
      <c r="J20" s="64"/>
      <c r="K20" s="69"/>
      <c r="L20" s="69"/>
      <c r="M20" s="63"/>
      <c r="N20" s="64"/>
      <c r="O20" s="69"/>
      <c r="P20" s="69"/>
      <c r="Q20" s="63"/>
      <c r="R20" s="120"/>
    </row>
    <row r="21" spans="1:18" x14ac:dyDescent="0.25">
      <c r="A21" t="s">
        <v>26</v>
      </c>
      <c r="C21" s="63"/>
      <c r="D21" s="69"/>
      <c r="E21" s="63"/>
      <c r="F21" s="64"/>
      <c r="G21" s="69"/>
      <c r="H21" s="69"/>
      <c r="I21" s="63"/>
      <c r="J21" s="64"/>
      <c r="K21" s="69"/>
      <c r="L21" s="69"/>
      <c r="M21" s="63"/>
      <c r="N21" s="64"/>
      <c r="O21" s="69"/>
      <c r="P21" s="69"/>
      <c r="Q21" s="63"/>
      <c r="R21" s="120"/>
    </row>
    <row r="22" spans="1:18" x14ac:dyDescent="0.25">
      <c r="A22" t="s">
        <v>10</v>
      </c>
      <c r="C22" s="63"/>
      <c r="D22" s="69"/>
      <c r="E22" s="66"/>
      <c r="F22" s="70"/>
      <c r="G22" s="70"/>
      <c r="H22" s="70"/>
      <c r="I22" s="66"/>
      <c r="J22" s="70"/>
      <c r="K22" s="70"/>
      <c r="L22" s="70"/>
      <c r="M22" s="66"/>
      <c r="N22" s="70"/>
      <c r="O22" s="70"/>
      <c r="P22" s="70"/>
      <c r="Q22" s="63"/>
      <c r="R22" s="120"/>
    </row>
    <row r="23" spans="1:18" s="1" customFormat="1" x14ac:dyDescent="0.25">
      <c r="A23" s="24" t="s">
        <v>11</v>
      </c>
      <c r="B23" s="24"/>
      <c r="C23" s="89">
        <v>0</v>
      </c>
      <c r="D23" s="88">
        <v>0</v>
      </c>
      <c r="E23" s="67">
        <v>0</v>
      </c>
      <c r="F23" s="98">
        <f t="shared" ref="F23:H23" si="1">SUM(F18:F22)</f>
        <v>0</v>
      </c>
      <c r="G23" s="98">
        <f t="shared" si="1"/>
        <v>0</v>
      </c>
      <c r="H23" s="98">
        <f t="shared" si="1"/>
        <v>0</v>
      </c>
      <c r="I23" s="67">
        <v>0</v>
      </c>
      <c r="J23" s="98">
        <v>0</v>
      </c>
      <c r="K23" s="98">
        <v>0</v>
      </c>
      <c r="L23" s="98">
        <v>-1.1546319456101628E-14</v>
      </c>
      <c r="M23" s="67">
        <f>SUM(M18:M22)</f>
        <v>0</v>
      </c>
      <c r="N23" s="98"/>
      <c r="O23" s="98"/>
      <c r="P23" s="98"/>
      <c r="Q23" s="77"/>
      <c r="R23" s="121">
        <f>SUM(R18:R22)</f>
        <v>0</v>
      </c>
    </row>
    <row r="24" spans="1:18" ht="6.75" customHeight="1" x14ac:dyDescent="0.25">
      <c r="C24" s="63"/>
      <c r="D24" s="69"/>
      <c r="E24" s="63"/>
      <c r="F24" s="64"/>
      <c r="G24" s="69"/>
      <c r="H24" s="69"/>
      <c r="I24" s="63"/>
      <c r="J24" s="64"/>
      <c r="K24" s="69"/>
      <c r="L24" s="69"/>
      <c r="M24" s="63"/>
      <c r="N24" s="64"/>
      <c r="O24" s="69"/>
      <c r="P24" s="69"/>
      <c r="Q24" s="63"/>
      <c r="R24" s="120"/>
    </row>
    <row r="25" spans="1:18" ht="15" customHeight="1" x14ac:dyDescent="0.25">
      <c r="A25" t="s">
        <v>24</v>
      </c>
      <c r="C25" s="63"/>
      <c r="D25" s="69"/>
      <c r="E25" s="63"/>
      <c r="F25" s="64"/>
      <c r="G25" s="69"/>
      <c r="H25" s="69"/>
      <c r="I25" s="63"/>
      <c r="J25" s="64"/>
      <c r="K25" s="69"/>
      <c r="L25" s="69"/>
      <c r="M25" s="63"/>
      <c r="N25" s="64"/>
      <c r="O25" s="69"/>
      <c r="P25" s="69"/>
      <c r="Q25" s="63"/>
      <c r="R25" s="120"/>
    </row>
    <row r="26" spans="1:18" x14ac:dyDescent="0.25">
      <c r="A26" t="s">
        <v>12</v>
      </c>
      <c r="C26" s="63"/>
      <c r="D26" s="69"/>
      <c r="E26" s="63"/>
      <c r="F26" s="64"/>
      <c r="G26" s="69"/>
      <c r="H26" s="69"/>
      <c r="I26" s="63"/>
      <c r="J26" s="64"/>
      <c r="K26" s="69"/>
      <c r="L26" s="69"/>
      <c r="M26" s="63"/>
      <c r="N26" s="64"/>
      <c r="O26" s="69"/>
      <c r="P26" s="69"/>
      <c r="Q26" s="63"/>
      <c r="R26" s="120"/>
    </row>
    <row r="27" spans="1:18" x14ac:dyDescent="0.25">
      <c r="A27" t="s">
        <v>13</v>
      </c>
      <c r="C27" s="63"/>
      <c r="D27" s="69"/>
      <c r="E27" s="66"/>
      <c r="F27" s="70"/>
      <c r="G27" s="70"/>
      <c r="H27" s="70"/>
      <c r="I27" s="66"/>
      <c r="J27" s="70"/>
      <c r="K27" s="70"/>
      <c r="L27" s="70"/>
      <c r="M27" s="66"/>
      <c r="N27" s="70"/>
      <c r="O27" s="70"/>
      <c r="P27" s="70"/>
      <c r="Q27" s="63"/>
      <c r="R27" s="120"/>
    </row>
    <row r="28" spans="1:18" s="1" customFormat="1" x14ac:dyDescent="0.25">
      <c r="A28" s="24" t="s">
        <v>14</v>
      </c>
      <c r="B28" s="24"/>
      <c r="C28" s="89">
        <v>0</v>
      </c>
      <c r="D28" s="88">
        <v>0</v>
      </c>
      <c r="E28" s="67">
        <v>0</v>
      </c>
      <c r="F28" s="98">
        <f t="shared" ref="F28:H28" si="2">SUM(F23:F27)</f>
        <v>0</v>
      </c>
      <c r="G28" s="98">
        <f t="shared" si="2"/>
        <v>0</v>
      </c>
      <c r="H28" s="98">
        <f t="shared" si="2"/>
        <v>0</v>
      </c>
      <c r="I28" s="67">
        <v>0</v>
      </c>
      <c r="J28" s="98">
        <v>0</v>
      </c>
      <c r="K28" s="98">
        <v>0</v>
      </c>
      <c r="L28" s="98">
        <v>-1.1546319456101628E-14</v>
      </c>
      <c r="M28" s="67">
        <f>SUM(M23:M27)</f>
        <v>0</v>
      </c>
      <c r="N28" s="98"/>
      <c r="O28" s="98"/>
      <c r="P28" s="98"/>
      <c r="Q28" s="77"/>
      <c r="R28" s="122">
        <f>SUM(R23:R27)</f>
        <v>0</v>
      </c>
    </row>
    <row r="29" spans="1:18" ht="6.75" customHeight="1" x14ac:dyDescent="0.25">
      <c r="C29" s="63"/>
      <c r="D29" s="69"/>
      <c r="E29" s="63"/>
      <c r="F29" s="64"/>
      <c r="G29" s="69"/>
      <c r="H29" s="69"/>
      <c r="I29" s="63"/>
      <c r="J29" s="64"/>
      <c r="K29" s="69"/>
      <c r="L29" s="69"/>
      <c r="M29" s="63"/>
      <c r="N29" s="64"/>
      <c r="O29" s="69"/>
      <c r="P29" s="69"/>
      <c r="Q29" s="63"/>
      <c r="R29" s="120"/>
    </row>
    <row r="30" spans="1:18" x14ac:dyDescent="0.25">
      <c r="A30" t="s">
        <v>15</v>
      </c>
      <c r="C30" s="63"/>
      <c r="D30" s="69"/>
      <c r="E30" s="66"/>
      <c r="F30" s="70"/>
      <c r="G30" s="70"/>
      <c r="H30" s="70"/>
      <c r="I30" s="66"/>
      <c r="J30" s="70"/>
      <c r="K30" s="70"/>
      <c r="L30" s="70"/>
      <c r="M30" s="66"/>
      <c r="N30" s="70"/>
      <c r="O30" s="70"/>
      <c r="P30" s="70"/>
      <c r="Q30" s="63"/>
      <c r="R30" s="120"/>
    </row>
    <row r="31" spans="1:18" s="1" customFormat="1" x14ac:dyDescent="0.25">
      <c r="A31" s="21" t="s">
        <v>16</v>
      </c>
      <c r="B31" s="21"/>
      <c r="C31" s="92">
        <v>0</v>
      </c>
      <c r="D31" s="78">
        <v>0</v>
      </c>
      <c r="E31" s="80">
        <v>0</v>
      </c>
      <c r="F31" s="79">
        <f t="shared" ref="F31:H31" si="3">SUM(F28:F30)</f>
        <v>0</v>
      </c>
      <c r="G31" s="79">
        <f t="shared" si="3"/>
        <v>0</v>
      </c>
      <c r="H31" s="79">
        <f t="shared" si="3"/>
        <v>0</v>
      </c>
      <c r="I31" s="80">
        <v>0</v>
      </c>
      <c r="J31" s="79">
        <v>0</v>
      </c>
      <c r="K31" s="79">
        <v>0</v>
      </c>
      <c r="L31" s="79">
        <v>-1.1546319456101628E-14</v>
      </c>
      <c r="M31" s="80">
        <f>SUM(M28:M30)</f>
        <v>0</v>
      </c>
      <c r="N31" s="79"/>
      <c r="O31" s="79"/>
      <c r="P31" s="79"/>
      <c r="Q31" s="77"/>
      <c r="R31" s="123">
        <f>SUM(R28:R30)</f>
        <v>0</v>
      </c>
    </row>
    <row r="32" spans="1:18" x14ac:dyDescent="0.25">
      <c r="C32" s="63"/>
      <c r="D32" s="69"/>
      <c r="E32" s="66"/>
      <c r="F32" s="70"/>
      <c r="G32" s="70"/>
      <c r="H32" s="70"/>
      <c r="I32" s="66"/>
      <c r="J32" s="70"/>
      <c r="K32" s="70"/>
      <c r="L32" s="70"/>
      <c r="M32" s="66"/>
      <c r="N32" s="70"/>
      <c r="O32" s="70"/>
      <c r="P32" s="70"/>
      <c r="Q32" s="63"/>
      <c r="R32" s="120"/>
    </row>
    <row r="33" spans="1:18" hidden="1" x14ac:dyDescent="0.25">
      <c r="A33" t="s">
        <v>21</v>
      </c>
      <c r="C33" s="63"/>
      <c r="D33" s="69"/>
      <c r="E33" s="63"/>
      <c r="F33" s="64"/>
      <c r="G33" s="69"/>
      <c r="H33" s="69"/>
      <c r="I33" s="63"/>
      <c r="J33" s="64"/>
      <c r="K33" s="69"/>
      <c r="L33" s="69"/>
      <c r="M33" s="63"/>
      <c r="N33" s="64"/>
      <c r="O33" s="69"/>
      <c r="P33" s="69"/>
      <c r="Q33" s="63"/>
      <c r="R33" s="120"/>
    </row>
    <row r="34" spans="1:18" hidden="1" x14ac:dyDescent="0.25">
      <c r="A34" t="s">
        <v>25</v>
      </c>
      <c r="C34" s="63"/>
      <c r="D34" s="69"/>
      <c r="E34" s="63">
        <v>0</v>
      </c>
      <c r="F34" s="64"/>
      <c r="G34" s="69"/>
      <c r="H34" s="69"/>
      <c r="I34" s="63"/>
      <c r="J34" s="64"/>
      <c r="K34" s="69"/>
      <c r="L34" s="69"/>
      <c r="M34" s="63"/>
      <c r="N34" s="64"/>
      <c r="O34" s="69"/>
      <c r="P34" s="69"/>
      <c r="Q34" s="63"/>
      <c r="R34" s="120"/>
    </row>
    <row r="35" spans="1:18" hidden="1" x14ac:dyDescent="0.25">
      <c r="A35" t="s">
        <v>27</v>
      </c>
      <c r="C35" s="63"/>
      <c r="D35" s="69"/>
      <c r="E35" s="63">
        <v>0</v>
      </c>
      <c r="F35" s="64"/>
      <c r="G35" s="69"/>
      <c r="H35" s="69"/>
      <c r="I35" s="63"/>
      <c r="J35" s="64"/>
      <c r="K35" s="69"/>
      <c r="L35" s="69"/>
      <c r="M35" s="63"/>
      <c r="N35" s="64"/>
      <c r="O35" s="69"/>
      <c r="P35" s="69"/>
      <c r="Q35" s="63"/>
      <c r="R35" s="120"/>
    </row>
    <row r="36" spans="1:18" s="1" customFormat="1" x14ac:dyDescent="0.25">
      <c r="A36" s="21" t="s">
        <v>22</v>
      </c>
      <c r="B36" s="21"/>
      <c r="C36" s="92">
        <v>0</v>
      </c>
      <c r="D36" s="78">
        <v>0</v>
      </c>
      <c r="E36" s="80">
        <v>0</v>
      </c>
      <c r="F36" s="79">
        <f t="shared" ref="F36:H36" si="4">F31-F20</f>
        <v>0</v>
      </c>
      <c r="G36" s="79">
        <f t="shared" si="4"/>
        <v>0</v>
      </c>
      <c r="H36" s="79">
        <f t="shared" si="4"/>
        <v>0</v>
      </c>
      <c r="I36" s="80">
        <v>0</v>
      </c>
      <c r="J36" s="79">
        <v>0</v>
      </c>
      <c r="K36" s="79">
        <v>0</v>
      </c>
      <c r="L36" s="79">
        <v>-1.1546319456101628E-14</v>
      </c>
      <c r="M36" s="80">
        <f>M31-M20</f>
        <v>0</v>
      </c>
      <c r="N36" s="79"/>
      <c r="O36" s="79"/>
      <c r="P36" s="79"/>
      <c r="Q36" s="77"/>
      <c r="R36" s="123">
        <f>R31-R20</f>
        <v>0</v>
      </c>
    </row>
    <row r="37" spans="1:18" x14ac:dyDescent="0.25">
      <c r="R37" s="124"/>
    </row>
  </sheetData>
  <mergeCells count="4">
    <mergeCell ref="C3:D3"/>
    <mergeCell ref="E3:H3"/>
    <mergeCell ref="I3:L3"/>
    <mergeCell ref="M3:P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C9F13F-30D0-4D22-B5BF-01A7D5029774}"/>
</file>

<file path=customXml/itemProps2.xml><?xml version="1.0" encoding="utf-8"?>
<ds:datastoreItem xmlns:ds="http://schemas.openxmlformats.org/officeDocument/2006/customXml" ds:itemID="{9987BA24-4C62-4CC8-9C55-AB8C7D93BD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F1203A-4FE0-4787-80B0-C2DEAF7818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81d676-5438-40e7-9482-5d5092bd55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NORDEN GROUP PL</vt:lpstr>
      <vt:lpstr>NORDEN Group - Balance Sheet</vt:lpstr>
      <vt:lpstr>Tankers</vt:lpstr>
      <vt:lpstr>Dry Owner</vt:lpstr>
      <vt:lpstr>Dry Cargo</vt:lpstr>
      <vt:lpstr>Asset Management</vt:lpstr>
      <vt:lpstr>Dry Operator</vt:lpstr>
      <vt:lpstr>Tanker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2020-05-28T10:43:30Z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